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6" yWindow="100" windowWidth="18850" windowHeight="7480" tabRatio="7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<sst xmlns="http://schemas.openxmlformats.org/spreadsheetml/2006/main" count="643" uniqueCount="232">
  <si>
    <t>Цвет</t>
  </si>
  <si>
    <t>Заказ</t>
  </si>
  <si>
    <t>Сумма</t>
  </si>
  <si>
    <t>желтый</t>
  </si>
  <si>
    <t>наличие</t>
  </si>
  <si>
    <t>размер/рост</t>
  </si>
  <si>
    <t>под заказ</t>
  </si>
  <si>
    <t>белый/красный</t>
  </si>
  <si>
    <t>ИТОГО</t>
  </si>
  <si>
    <t>ИНН 772336163688</t>
  </si>
  <si>
    <t>ОГРНИП 311774608100770</t>
  </si>
  <si>
    <t>Москва, ул. Академика Королева, д.13, стр.1</t>
  </si>
  <si>
    <t>Р/с 40802810900000051334 Филиал № 7701 Банка ВТБ (ПАО)</t>
  </si>
  <si>
    <t xml:space="preserve">БИК 044525745 К/с 30101810345250000745
</t>
  </si>
  <si>
    <t>www.LILASTYLE.com</t>
  </si>
  <si>
    <t>Перчатки детские</t>
  </si>
  <si>
    <t>белый гипюр-стрейч</t>
  </si>
  <si>
    <t>Гипюр-стрейч</t>
  </si>
  <si>
    <t>белый</t>
  </si>
  <si>
    <t>в наличии</t>
  </si>
  <si>
    <t>т.синий/белый подъюбник</t>
  </si>
  <si>
    <t>т.синий/красный подъюбник</t>
  </si>
  <si>
    <t>белый/белый подъюбник</t>
  </si>
  <si>
    <t>9918542_30/122-128</t>
  </si>
  <si>
    <t>9918542_30/128-134</t>
  </si>
  <si>
    <t>9918542_32/134-140</t>
  </si>
  <si>
    <t>9918542_34/140-146</t>
  </si>
  <si>
    <t>9918542_36/146-152</t>
  </si>
  <si>
    <t>9918542_38/152-158</t>
  </si>
  <si>
    <t>красный/белый подъюбник</t>
  </si>
  <si>
    <t>9918273_28/116-122</t>
  </si>
  <si>
    <t>9918273_30/122-128</t>
  </si>
  <si>
    <t>9918273_32/128-134</t>
  </si>
  <si>
    <t>9918273_34/134-140</t>
  </si>
  <si>
    <t>9919011_30-32/122-128</t>
  </si>
  <si>
    <t>9919011_28-30/116-122</t>
  </si>
  <si>
    <t>9919011_32-34/128-134</t>
  </si>
  <si>
    <t>9919011_34-36/134-140</t>
  </si>
  <si>
    <t>9919011_36-38/140-146</t>
  </si>
  <si>
    <t>9919011_38-40/146-152</t>
  </si>
  <si>
    <t>9919011_40-42/152-158</t>
  </si>
  <si>
    <t>9919012_28-30/116-122</t>
  </si>
  <si>
    <t>9919013_28-30/116-122</t>
  </si>
  <si>
    <t>9919012_30-32/122-128</t>
  </si>
  <si>
    <t>9919013_30-32/122-128</t>
  </si>
  <si>
    <t>9919012_32-34/128-134</t>
  </si>
  <si>
    <t>9919013_32-34/128-134</t>
  </si>
  <si>
    <t>9919012_34-36/134-140</t>
  </si>
  <si>
    <t>9919013_34-36/134-140</t>
  </si>
  <si>
    <t>9919012_36-38/140-146</t>
  </si>
  <si>
    <t>9919013_36-38/140-146</t>
  </si>
  <si>
    <t>9919012_38-40/146-152</t>
  </si>
  <si>
    <t>9919013_38-40/146-152</t>
  </si>
  <si>
    <t>9919012_40-42/152-158</t>
  </si>
  <si>
    <t>9919013_40-42/152-158</t>
  </si>
  <si>
    <t>1. От 5 размерных рядов на модель и цвет</t>
  </si>
  <si>
    <t>2. Сумма заказа от 50 000 р.</t>
  </si>
  <si>
    <t>8 (499) 641-16-02</t>
  </si>
  <si>
    <t>8 (995) 120-10-18</t>
  </si>
  <si>
    <t>detkimagazine@mail.ru</t>
  </si>
  <si>
    <t>Индивидуальный предприниматель Преображенская Мария Владимировна</t>
  </si>
  <si>
    <t>4-7 лет</t>
  </si>
  <si>
    <t>8-12 лет</t>
  </si>
  <si>
    <t>9918541_28/116-122</t>
  </si>
  <si>
    <t>9918542_28/116-122</t>
  </si>
  <si>
    <t>9918541_30/122-128</t>
  </si>
  <si>
    <t>9918543_30/122-128</t>
  </si>
  <si>
    <t>9918543_28/116-122</t>
  </si>
  <si>
    <t>9918544_30/122-128</t>
  </si>
  <si>
    <t>9918544_30/128-134</t>
  </si>
  <si>
    <t>9918543_30/128-134</t>
  </si>
  <si>
    <t>9918541_30/128-134</t>
  </si>
  <si>
    <t>9918541_32/134-140</t>
  </si>
  <si>
    <t>9918543_32/134-140</t>
  </si>
  <si>
    <t>9918544_32/134-140</t>
  </si>
  <si>
    <t>9918541_34/140-146</t>
  </si>
  <si>
    <t>9918543_34/140-146</t>
  </si>
  <si>
    <t>9918544_34/140-146</t>
  </si>
  <si>
    <t>9918541_36/146-152</t>
  </si>
  <si>
    <t>9918543_36/146-152</t>
  </si>
  <si>
    <t>9918544_36/146-152</t>
  </si>
  <si>
    <t>9918541_38/152-158</t>
  </si>
  <si>
    <t>9918543_38/152-158</t>
  </si>
  <si>
    <t>9918544_38/152-158</t>
  </si>
  <si>
    <t>белый/белый</t>
  </si>
  <si>
    <t>белый/т.синий</t>
  </si>
  <si>
    <t>Артикул</t>
  </si>
  <si>
    <t>черный/серебро</t>
  </si>
  <si>
    <t>черный/золото</t>
  </si>
  <si>
    <t>серебро/пудра</t>
  </si>
  <si>
    <t>серебро/черный</t>
  </si>
  <si>
    <t>черный</t>
  </si>
  <si>
    <t>белый/т.синий подъюбник</t>
  </si>
  <si>
    <t>9919601_28/116</t>
  </si>
  <si>
    <t>9919601_30/122</t>
  </si>
  <si>
    <t>9919601_30/128</t>
  </si>
  <si>
    <t>9919601_32/134</t>
  </si>
  <si>
    <t>9919601_34/140</t>
  </si>
  <si>
    <t>9919601_36/146</t>
  </si>
  <si>
    <t>9919601_38/152</t>
  </si>
  <si>
    <t>9919602_28/116</t>
  </si>
  <si>
    <t>9919602_30/122</t>
  </si>
  <si>
    <t>9919602_30/128</t>
  </si>
  <si>
    <t>9919602_32/134</t>
  </si>
  <si>
    <t>9919602_34/140</t>
  </si>
  <si>
    <t>9919602_36/146</t>
  </si>
  <si>
    <t>9919602_38/152</t>
  </si>
  <si>
    <t>9919621_32/128</t>
  </si>
  <si>
    <t>9919621_34/134</t>
  </si>
  <si>
    <t>9919621_36/140</t>
  </si>
  <si>
    <t>9919621_38/146</t>
  </si>
  <si>
    <t>9919621_40/152</t>
  </si>
  <si>
    <t>9919621_42/158</t>
  </si>
  <si>
    <t>9919622_32/128</t>
  </si>
  <si>
    <t>9919622_34/134</t>
  </si>
  <si>
    <t>9919622_36/140</t>
  </si>
  <si>
    <t>9919622_38/146</t>
  </si>
  <si>
    <t>9919622_40/152</t>
  </si>
  <si>
    <t>9919622_42/158</t>
  </si>
  <si>
    <t>9919631_32-34/128</t>
  </si>
  <si>
    <t>9919631_34-36/134</t>
  </si>
  <si>
    <t>9919631_36-38/140</t>
  </si>
  <si>
    <t>9919631_38-40/146</t>
  </si>
  <si>
    <t>9919631_40-42/152</t>
  </si>
  <si>
    <t>9919631_42-44/158</t>
  </si>
  <si>
    <t>9919641_36/140</t>
  </si>
  <si>
    <t>9919641_38/146</t>
  </si>
  <si>
    <t>9919641_40/152</t>
  </si>
  <si>
    <t>9919641_42/158</t>
  </si>
  <si>
    <t>9919642_36/140</t>
  </si>
  <si>
    <t>9919642_38/146</t>
  </si>
  <si>
    <t>9919642_40/152</t>
  </si>
  <si>
    <t>9919642_42/158</t>
  </si>
  <si>
    <t>9919651_28/122</t>
  </si>
  <si>
    <t>9919651_30/128</t>
  </si>
  <si>
    <t>9919651_32/134</t>
  </si>
  <si>
    <t>9919651_34/140</t>
  </si>
  <si>
    <t>9919651_36/146</t>
  </si>
  <si>
    <t>9919651_38/152</t>
  </si>
  <si>
    <t>9919652_28/122</t>
  </si>
  <si>
    <t>9919652_30/128</t>
  </si>
  <si>
    <t>9919652_32/134</t>
  </si>
  <si>
    <t>9919652_34/140</t>
  </si>
  <si>
    <t>9919652_36/146</t>
  </si>
  <si>
    <t>9919652_38/152</t>
  </si>
  <si>
    <t>9919662_30/128</t>
  </si>
  <si>
    <t>9919662_32/134</t>
  </si>
  <si>
    <t>9919662_34/140</t>
  </si>
  <si>
    <t>9919662_36/146</t>
  </si>
  <si>
    <t>9919662_38/152</t>
  </si>
  <si>
    <t>9918546_28/116-122</t>
  </si>
  <si>
    <t>9918546_30/122-128</t>
  </si>
  <si>
    <t>9918546_30/128-134</t>
  </si>
  <si>
    <t>9918546_32/134-140</t>
  </si>
  <si>
    <t>9918546_34/140-146</t>
  </si>
  <si>
    <t>9918546_36/146-152</t>
  </si>
  <si>
    <t>9918546_38/152-158</t>
  </si>
  <si>
    <t>Сумма заказа:</t>
  </si>
  <si>
    <r>
      <rPr>
        <b/>
        <u val="single"/>
        <sz val="12"/>
        <rFont val="Times New Roman"/>
        <family val="1"/>
      </rPr>
      <t>ЛЭНСИ</t>
    </r>
    <r>
      <rPr>
        <b/>
        <sz val="12"/>
        <rFont val="Times New Roman"/>
        <family val="1"/>
      </rPr>
      <t>: лиф в мелкий горох из вискозы, юбка из мягкой сетки в два яруса с пышным подъюбником. На спинке V- образный вырез, декорированный длинными хвостами из мягкой сетки. Съемный ремень, хлопковая подкладка, застежка молния в центральном шве спинки. Аксессуары (перчатки, бусы и проч.) продаются отдельно. Ткань верха: вискоза 35%, пу (лайкра) 3%, пэ 62%. Подкладка: хлопок 80%, пэ 20%</t>
    </r>
  </si>
  <si>
    <t>9919662_40/158</t>
  </si>
  <si>
    <t>9918544_28/116-122</t>
  </si>
  <si>
    <t>3. Сроки производства от 18 дней</t>
  </si>
  <si>
    <t>При заказе на производство (модели, которых нет в наличии на складе) - скидка 15%, предоплата 50%</t>
  </si>
  <si>
    <t>9919641_32/128</t>
  </si>
  <si>
    <t>9919641_34/134</t>
  </si>
  <si>
    <t>9919642_32/128</t>
  </si>
  <si>
    <t>9919642_34/134</t>
  </si>
  <si>
    <t>9919651_40/158</t>
  </si>
  <si>
    <t>9919652_40/158</t>
  </si>
  <si>
    <t>белая джемпер/юбка пудра</t>
  </si>
  <si>
    <t>черная джемпер/золотая юбка</t>
  </si>
  <si>
    <t>ДАРИАНА: комплект джемпер с принтом + жаккардовая юбка,. Комбинированная трикотажная джемпер со вставками из мягкой сетки и авторским принтом в виде розы серебряного или золотого цвета. Юбка из жаккарда, накрытого мягкой сеткой, модель на резинке с люрексом. Джемпер: 73% хб, 22% пэ, 5% пу. Юбка: 35% вискоза, 65% пэ.</t>
  </si>
  <si>
    <t>БАРС: комплект джемпер с принтом + атласная юбка с принтом, накрытая мягкой сеткой. джемпер из трикотажа высокого качества, авторский принт в виде снежного барса, юбка из атласа на резинке с принтом. Джемпер: 73% хб, 22% пэ, 5% пу. Юбка: 73% хб, 22% пэ, 5% пу, сетка 35% вискоза, 65% пэ.</t>
  </si>
  <si>
    <t>РОБЕРТИНА: комплект джемпер с принтом + атласная юбка с принтом, накрытая мягкой сеткой. джемпер из трикотажа высокого качества, рукава украшены крупными матовыми пайетками, авторский принт в виде розы золотого или серебряного цвета, юбка из атласа на резинке с принтом. Джемпер: 73% хб, 22% пэ, 5% пу. Юбка: 73% хб, 22% пэ, 5% пу, сетка 35% вискоза, 65% пэ.</t>
  </si>
  <si>
    <t>ФЕНИКС: комплект джемпер с принтом + юбка из фатина. джемпер свободного кроя, металлизированный принт золотого или серебряного цвета, юбка из многослойного фатина, на талии резинка с люрексом. Джемпер: 73% хб, 22% пэ, 5% пу. Юбка: 35% вискоза, 65% пэ.</t>
  </si>
  <si>
    <r>
      <rPr>
        <b/>
        <u val="single"/>
        <sz val="12"/>
        <rFont val="Times New Roman"/>
        <family val="1"/>
      </rPr>
      <t>НОРЕ</t>
    </r>
    <r>
      <rPr>
        <b/>
        <sz val="12"/>
        <rFont val="Times New Roman"/>
        <family val="1"/>
      </rPr>
      <t>: комбирированное платье, состоящее из двух предметов - трикотажного платья-майки и съемной накидки из мягкой сетки с карманами. На платье металлизированный принт серебряного или золотого цвета. Платье: 73% хб, 22% пэ, 5% пу. Сетка: 35% вискоза, 65% пэ.</t>
    </r>
  </si>
  <si>
    <r>
      <rPr>
        <b/>
        <u val="single"/>
        <sz val="12"/>
        <rFont val="Times New Roman"/>
        <family val="1"/>
      </rPr>
      <t>ГЕРА</t>
    </r>
    <r>
      <rPr>
        <b/>
        <sz val="12"/>
        <rFont val="Times New Roman"/>
        <family val="1"/>
      </rPr>
      <t>: комбирированная модель, состоящая из трикотажного платья с коротким рукавом и пришитой накидки из плиссерованной мягкой сетки. Платье подходит для полных девочек!  На платье металлизированный принт серебряного или золотого цвета. Платье: 73% хб, 22% пэ, 5% пу. Сетка: 35% вискоза, 65% пэ.</t>
    </r>
  </si>
  <si>
    <r>
      <rPr>
        <b/>
        <u val="single"/>
        <sz val="12"/>
        <rFont val="Times New Roman"/>
        <family val="1"/>
      </rPr>
      <t>ФЕДЕРИКА (платье+жакет)</t>
    </r>
    <r>
      <rPr>
        <b/>
        <sz val="12"/>
        <rFont val="Times New Roman"/>
        <family val="1"/>
      </rPr>
      <t>: платье в мелкий горошек из вискозы, юбка на сосборенной сетке поверх подкладки. Модель на шнуровке. Съемный ремень с металлической пряжкой, платье полностью на подкладке, застежка молния в центральном шве спинки. Жакет без подкладки со съемным цветком. Ткань верха: 35% вискоза, 65% пэ. Подкладка: 100% вискоза.</t>
    </r>
  </si>
  <si>
    <r>
      <rPr>
        <b/>
        <u val="single"/>
        <sz val="12"/>
        <rFont val="Times New Roman"/>
        <family val="1"/>
      </rPr>
      <t>ДОЛОРЕС</t>
    </r>
    <r>
      <rPr>
        <b/>
        <sz val="12"/>
        <rFont val="Times New Roman"/>
        <family val="1"/>
      </rPr>
      <t>: платье в крупный горох из тафты, юбка с пышным подъюбником, на спинке V-образный вырез, рукав реглан. Съемный атласный пояс, хлопковая подкладка, застежка молния в центральном шве спинки. Аксессуары (перчатки, бусы и проч.) продаются отдельно.  Ткань верха: 35% вискоза, 65% пэ. Подкладка: 100% вискоза.</t>
    </r>
  </si>
  <si>
    <t>цена январь 2020</t>
  </si>
  <si>
    <t>цена февраль 2020</t>
  </si>
  <si>
    <t xml:space="preserve">цена март-май 2020 </t>
  </si>
  <si>
    <t>цена март 2020</t>
  </si>
  <si>
    <r>
      <rPr>
        <b/>
        <u val="single"/>
        <sz val="12"/>
        <rFont val="Times New Roman"/>
        <family val="1"/>
      </rPr>
      <t>МАРГО</t>
    </r>
    <r>
      <rPr>
        <b/>
        <sz val="12"/>
        <rFont val="Times New Roman"/>
        <family val="1"/>
      </rPr>
      <t>: платье в средний горох из вискозы, юбка с пышным подъюбником Съемный атласный пояс, цветок на булавке, хлопковая подкладка, застежка молния в центральном шве спинки. Аксессуары (перчатки, бусы и проч.) продаются отдельно. Ткань верха: вискоза 35%, пу (лайкра) 3%, пэ 62%. Подкладка: хлопок 80%, пэ 20%</t>
    </r>
  </si>
  <si>
    <t>9918024_30/116-122</t>
  </si>
  <si>
    <t>т. синий/красный</t>
  </si>
  <si>
    <t>9918024_32/122-128</t>
  </si>
  <si>
    <t>9918024_34/128-134</t>
  </si>
  <si>
    <t>9918024_36/134-140</t>
  </si>
  <si>
    <t>9918024_36/140-146</t>
  </si>
  <si>
    <t>9918024_38/146-152</t>
  </si>
  <si>
    <t>9918024_40/152-158</t>
  </si>
  <si>
    <t>9918025_30/116-122</t>
  </si>
  <si>
    <t xml:space="preserve">красный </t>
  </si>
  <si>
    <t>9918025_32/122-128</t>
  </si>
  <si>
    <t>9918025_34/128-134</t>
  </si>
  <si>
    <t>9918025_36/134-140</t>
  </si>
  <si>
    <t>9918025_36/140-146</t>
  </si>
  <si>
    <t>9918025_38/146-152</t>
  </si>
  <si>
    <t>9918025_40/152-158</t>
  </si>
  <si>
    <t>9918026_30/116-122</t>
  </si>
  <si>
    <t>василек</t>
  </si>
  <si>
    <t>9918026_32/122-128</t>
  </si>
  <si>
    <t>9918026_34/128-134</t>
  </si>
  <si>
    <t>9918026_36/134-140</t>
  </si>
  <si>
    <t>9918026_36/140-146</t>
  </si>
  <si>
    <t>9918026_38/146-152</t>
  </si>
  <si>
    <t>9918026_40/152-158</t>
  </si>
  <si>
    <t>9918027_30/116-122</t>
  </si>
  <si>
    <t>9918027_32/122-128</t>
  </si>
  <si>
    <t>9918027_34/128-134</t>
  </si>
  <si>
    <t>9918027_36/134-140</t>
  </si>
  <si>
    <t>9918027_36/140-146</t>
  </si>
  <si>
    <t>9918027_38/146-152</t>
  </si>
  <si>
    <t>9918027_40/152-158</t>
  </si>
  <si>
    <t>цена апрель-май 2020</t>
  </si>
  <si>
    <t>9918547_28/116-122</t>
  </si>
  <si>
    <t>9918547_30/122-128</t>
  </si>
  <si>
    <t>9918547_30/128-134</t>
  </si>
  <si>
    <t>9918547_32/134-140</t>
  </si>
  <si>
    <t>9918547_34/140-146</t>
  </si>
  <si>
    <t>9918547_36/146-152</t>
  </si>
  <si>
    <t>9918547_38/152-158</t>
  </si>
  <si>
    <t>9918545_28/116-122</t>
  </si>
  <si>
    <t>9918545_30/122-128</t>
  </si>
  <si>
    <t>9918545_30/128-134</t>
  </si>
  <si>
    <t>9918545_32/134-140</t>
  </si>
  <si>
    <t>9918545_34/140-146</t>
  </si>
  <si>
    <t>9918545_36/146-152</t>
  </si>
  <si>
    <t>9918545_38/152-158</t>
  </si>
  <si>
    <t>желтый/белый подъюбник</t>
  </si>
  <si>
    <t>василек/белый подъюбник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</si>
</sst>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indexed="8"/>
      <name val="Calibri"/>
      <family val="0"/>
    </font>
    <font>
      <sz val="11"/>
      <color indexed="8"/>
      <name val="Helvetica Neue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12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u val="single"/>
      <sz val="11"/>
      <color indexed="11"/>
      <name val="Calibri"/>
      <family val="2"/>
    </font>
    <font>
      <b/>
      <sz val="15"/>
      <color indexed="13"/>
      <name val="Helvetica Neue"/>
      <family val="2"/>
    </font>
    <font>
      <b/>
      <sz val="13"/>
      <color indexed="13"/>
      <name val="Helvetica Neue"/>
      <family val="2"/>
    </font>
    <font>
      <b/>
      <sz val="11"/>
      <color indexed="13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12"/>
      <name val="Helvetica Neue"/>
      <family val="2"/>
    </font>
    <font>
      <b/>
      <sz val="18"/>
      <color indexed="13"/>
      <name val="Helvetica Neue"/>
      <family val="2"/>
    </font>
    <font>
      <sz val="11"/>
      <color indexed="60"/>
      <name val="Helvetica Neue"/>
      <family val="2"/>
    </font>
    <font>
      <u val="single"/>
      <sz val="11"/>
      <color indexed="14"/>
      <name val="Calibri"/>
      <family val="2"/>
    </font>
    <font>
      <sz val="11"/>
      <color indexed="20"/>
      <name val="Helvetica Neue"/>
      <family val="2"/>
    </font>
    <font>
      <i/>
      <sz val="11"/>
      <color indexed="23"/>
      <name val="Helvetica Neue"/>
      <family val="2"/>
    </font>
    <font>
      <sz val="11"/>
      <color indexed="52"/>
      <name val="Helvetica Neue"/>
      <family val="2"/>
    </font>
    <font>
      <sz val="11"/>
      <color indexed="53"/>
      <name val="Helvetica Neue"/>
      <family val="2"/>
    </font>
    <font>
      <sz val="11"/>
      <color indexed="17"/>
      <name val="Helvetica Neue"/>
      <family val="2"/>
    </font>
    <font>
      <b/>
      <sz val="12"/>
      <color indexed="53"/>
      <name val="Times New Roman"/>
      <family val="1"/>
    </font>
    <font>
      <sz val="12"/>
      <color indexed="53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b/>
      <sz val="11"/>
      <color rgb="FFFA7D00"/>
      <name val="Helvetica Neue"/>
      <family val="2"/>
    </font>
    <font>
      <u val="single"/>
      <sz val="11"/>
      <color theme="10"/>
      <name val="Calibri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b/>
      <sz val="11"/>
      <color theme="0"/>
      <name val="Helvetica Neue"/>
      <family val="2"/>
    </font>
    <font>
      <b/>
      <sz val="18"/>
      <color theme="3"/>
      <name val="Helvetica Neue"/>
      <family val="2"/>
    </font>
    <font>
      <sz val="11"/>
      <color rgb="FF9C6500"/>
      <name val="Helvetica Neue"/>
      <family val="2"/>
    </font>
    <font>
      <u val="single"/>
      <sz val="11"/>
      <color theme="11"/>
      <name val="Calibri"/>
      <family val="2"/>
    </font>
    <font>
      <sz val="11"/>
      <color rgb="FF9C0006"/>
      <name val="Helvetica Neue"/>
      <family val="2"/>
    </font>
    <font>
      <i/>
      <sz val="11"/>
      <color rgb="FF7F7F7F"/>
      <name val="Helvetica Neue"/>
      <family val="2"/>
    </font>
    <font>
      <sz val="11"/>
      <color rgb="FFFA7D00"/>
      <name val="Helvetica Neue"/>
      <family val="2"/>
    </font>
    <font>
      <sz val="11"/>
      <color rgb="FFFF0000"/>
      <name val="Helvetica Neue"/>
      <family val="2"/>
    </font>
    <font>
      <sz val="11"/>
      <color rgb="FF006100"/>
      <name val="Helvetica Neue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6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1" fontId="6" fillId="6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6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top"/>
    </xf>
    <xf numFmtId="1" fontId="4" fillId="34" borderId="10" xfId="0" applyNumberFormat="1" applyFont="1" applyFill="1" applyBorder="1" applyAlignment="1">
      <alignment horizontal="left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>
      <alignment horizontal="left" vertical="center"/>
    </xf>
    <xf numFmtId="1" fontId="7" fillId="34" borderId="10" xfId="42" applyNumberFormat="1" applyFont="1" applyFill="1" applyBorder="1" applyAlignment="1" applyProtection="1">
      <alignment horizontal="left" vertical="center"/>
      <protection/>
    </xf>
    <xf numFmtId="1" fontId="3" fillId="34" borderId="10" xfId="0" applyNumberFormat="1" applyFont="1" applyFill="1" applyBorder="1" applyAlignment="1" applyProtection="1">
      <alignment horizontal="left" vertical="center"/>
      <protection locked="0"/>
    </xf>
    <xf numFmtId="1" fontId="7" fillId="34" borderId="10" xfId="42" applyNumberFormat="1" applyFont="1" applyFill="1" applyBorder="1" applyAlignment="1" applyProtection="1">
      <alignment horizontal="left" vertical="center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42" applyFont="1" applyFill="1" applyBorder="1" applyAlignment="1" applyProtection="1">
      <alignment vertical="center" wrapText="1"/>
      <protection/>
    </xf>
    <xf numFmtId="1" fontId="4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6" borderId="10" xfId="42" applyFont="1" applyFill="1" applyBorder="1" applyAlignment="1" applyProtection="1">
      <alignment horizontal="center" vertical="center" wrapText="1"/>
      <protection/>
    </xf>
    <xf numFmtId="0" fontId="10" fillId="6" borderId="10" xfId="0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center" vertical="center" wrapText="1"/>
    </xf>
    <xf numFmtId="0" fontId="10" fillId="6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/>
    </xf>
    <xf numFmtId="1" fontId="55" fillId="34" borderId="10" xfId="0" applyNumberFormat="1" applyFont="1" applyFill="1" applyBorder="1" applyAlignment="1">
      <alignment horizontal="left" vertical="center"/>
    </xf>
    <xf numFmtId="1" fontId="55" fillId="34" borderId="10" xfId="42" applyNumberFormat="1" applyFont="1" applyFill="1" applyBorder="1" applyAlignment="1" applyProtection="1">
      <alignment horizontal="left" vertical="center"/>
      <protection/>
    </xf>
    <xf numFmtId="0" fontId="6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" fontId="4" fillId="6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/>
    </xf>
    <xf numFmtId="0" fontId="4" fillId="6" borderId="10" xfId="42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4" fillId="6" borderId="10" xfId="42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211</xdr:row>
      <xdr:rowOff>142875</xdr:rowOff>
    </xdr:from>
    <xdr:to>
      <xdr:col>0</xdr:col>
      <xdr:colOff>1066800</xdr:colOff>
      <xdr:row>212</xdr:row>
      <xdr:rowOff>847725</xdr:rowOff>
    </xdr:to>
    <xdr:pic>
      <xdr:nvPicPr>
        <xdr:cNvPr id="1" name="Рисунок 109" descr="C:\1Cv8\Новая папка\РАБОТА НА ВЫХОДНЫЕ\Фотосессия_платья\2018 сентябрь_горошки, пайетки, гофре сетка, блузки_Амбассадор\ambassador\Web\Перчатки гипюр стрейч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3292375"/>
          <a:ext cx="10191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204</xdr:row>
      <xdr:rowOff>790575</xdr:rowOff>
    </xdr:from>
    <xdr:to>
      <xdr:col>0</xdr:col>
      <xdr:colOff>1076325</xdr:colOff>
      <xdr:row>210</xdr:row>
      <xdr:rowOff>314325</xdr:rowOff>
    </xdr:to>
    <xdr:pic>
      <xdr:nvPicPr>
        <xdr:cNvPr id="2" name="Рисунок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1292125"/>
          <a:ext cx="10477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204</xdr:row>
      <xdr:rowOff>19050</xdr:rowOff>
    </xdr:from>
    <xdr:to>
      <xdr:col>13</xdr:col>
      <xdr:colOff>66675</xdr:colOff>
      <xdr:row>208</xdr:row>
      <xdr:rowOff>85725</xdr:rowOff>
    </xdr:to>
    <xdr:pic>
      <xdr:nvPicPr>
        <xdr:cNvPr id="3" name="Рисунок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25300" y="50520600"/>
          <a:ext cx="1143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90</xdr:row>
      <xdr:rowOff>19050</xdr:rowOff>
    </xdr:from>
    <xdr:to>
      <xdr:col>13</xdr:col>
      <xdr:colOff>66675</xdr:colOff>
      <xdr:row>97</xdr:row>
      <xdr:rowOff>257175</xdr:rowOff>
    </xdr:to>
    <xdr:pic>
      <xdr:nvPicPr>
        <xdr:cNvPr id="4" name="Рисунок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25300" y="24812625"/>
          <a:ext cx="11430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97</xdr:row>
      <xdr:rowOff>295275</xdr:rowOff>
    </xdr:from>
    <xdr:to>
      <xdr:col>13</xdr:col>
      <xdr:colOff>85725</xdr:colOff>
      <xdr:row>107</xdr:row>
      <xdr:rowOff>47625</xdr:rowOff>
    </xdr:to>
    <xdr:pic>
      <xdr:nvPicPr>
        <xdr:cNvPr id="5" name="Рисунок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44350" y="27165300"/>
          <a:ext cx="11430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742950</xdr:rowOff>
    </xdr:from>
    <xdr:to>
      <xdr:col>0</xdr:col>
      <xdr:colOff>1152525</xdr:colOff>
      <xdr:row>16</xdr:row>
      <xdr:rowOff>171450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47975"/>
          <a:ext cx="11525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180975</xdr:rowOff>
    </xdr:from>
    <xdr:to>
      <xdr:col>0</xdr:col>
      <xdr:colOff>1152525</xdr:colOff>
      <xdr:row>25</xdr:row>
      <xdr:rowOff>171450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76775"/>
          <a:ext cx="11525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47625</xdr:rowOff>
    </xdr:from>
    <xdr:to>
      <xdr:col>1</xdr:col>
      <xdr:colOff>28575</xdr:colOff>
      <xdr:row>33</xdr:row>
      <xdr:rowOff>133350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115175"/>
          <a:ext cx="11430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161925</xdr:rowOff>
    </xdr:from>
    <xdr:to>
      <xdr:col>0</xdr:col>
      <xdr:colOff>1152525</xdr:colOff>
      <xdr:row>45</xdr:row>
      <xdr:rowOff>161925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467975"/>
          <a:ext cx="11525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161925</xdr:rowOff>
    </xdr:from>
    <xdr:to>
      <xdr:col>0</xdr:col>
      <xdr:colOff>1152525</xdr:colOff>
      <xdr:row>52</xdr:row>
      <xdr:rowOff>171450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839700"/>
          <a:ext cx="11525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1152525</xdr:colOff>
      <xdr:row>63</xdr:row>
      <xdr:rowOff>190500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030450"/>
          <a:ext cx="11525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428625</xdr:rowOff>
    </xdr:from>
    <xdr:to>
      <xdr:col>1</xdr:col>
      <xdr:colOff>28575</xdr:colOff>
      <xdr:row>70</xdr:row>
      <xdr:rowOff>47625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259300"/>
          <a:ext cx="1190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66675</xdr:rowOff>
    </xdr:from>
    <xdr:to>
      <xdr:col>1</xdr:col>
      <xdr:colOff>28575</xdr:colOff>
      <xdr:row>79</xdr:row>
      <xdr:rowOff>47625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9069050"/>
          <a:ext cx="1190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81</xdr:row>
      <xdr:rowOff>142875</xdr:rowOff>
    </xdr:from>
    <xdr:to>
      <xdr:col>1</xdr:col>
      <xdr:colOff>9525</xdr:colOff>
      <xdr:row>85</xdr:row>
      <xdr:rowOff>47625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21336000"/>
          <a:ext cx="11525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190500</xdr:rowOff>
    </xdr:from>
    <xdr:to>
      <xdr:col>0</xdr:col>
      <xdr:colOff>1152525</xdr:colOff>
      <xdr:row>93</xdr:row>
      <xdr:rowOff>133350</xdr:rowOff>
    </xdr:to>
    <xdr:pic>
      <xdr:nvPicPr>
        <xdr:cNvPr id="15" name="Рисунок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4041100"/>
          <a:ext cx="1152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19050</xdr:rowOff>
    </xdr:from>
    <xdr:to>
      <xdr:col>0</xdr:col>
      <xdr:colOff>1152525</xdr:colOff>
      <xdr:row>103</xdr:row>
      <xdr:rowOff>285750</xdr:rowOff>
    </xdr:to>
    <xdr:pic>
      <xdr:nvPicPr>
        <xdr:cNvPr id="16" name="Рисунок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5908000"/>
          <a:ext cx="11525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38100</xdr:rowOff>
    </xdr:from>
    <xdr:to>
      <xdr:col>0</xdr:col>
      <xdr:colOff>1152525</xdr:colOff>
      <xdr:row>113</xdr:row>
      <xdr:rowOff>228600</xdr:rowOff>
    </xdr:to>
    <xdr:pic>
      <xdr:nvPicPr>
        <xdr:cNvPr id="17" name="Рисунок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8613100"/>
          <a:ext cx="11525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257175</xdr:rowOff>
    </xdr:from>
    <xdr:to>
      <xdr:col>0</xdr:col>
      <xdr:colOff>1152525</xdr:colOff>
      <xdr:row>116</xdr:row>
      <xdr:rowOff>47625</xdr:rowOff>
    </xdr:to>
    <xdr:pic>
      <xdr:nvPicPr>
        <xdr:cNvPr id="18" name="Рисунок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1337250"/>
          <a:ext cx="11525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66675</xdr:rowOff>
    </xdr:from>
    <xdr:to>
      <xdr:col>0</xdr:col>
      <xdr:colOff>1152525</xdr:colOff>
      <xdr:row>126</xdr:row>
      <xdr:rowOff>66675</xdr:rowOff>
    </xdr:to>
    <xdr:pic>
      <xdr:nvPicPr>
        <xdr:cNvPr id="19" name="Рисунок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3223200"/>
          <a:ext cx="1152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47625</xdr:rowOff>
    </xdr:from>
    <xdr:to>
      <xdr:col>0</xdr:col>
      <xdr:colOff>1152525</xdr:colOff>
      <xdr:row>136</xdr:row>
      <xdr:rowOff>47625</xdr:rowOff>
    </xdr:to>
    <xdr:pic>
      <xdr:nvPicPr>
        <xdr:cNvPr id="20" name="Рисунок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5013900"/>
          <a:ext cx="1152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57150</xdr:rowOff>
    </xdr:from>
    <xdr:to>
      <xdr:col>0</xdr:col>
      <xdr:colOff>1152525</xdr:colOff>
      <xdr:row>146</xdr:row>
      <xdr:rowOff>57150</xdr:rowOff>
    </xdr:to>
    <xdr:pic>
      <xdr:nvPicPr>
        <xdr:cNvPr id="21" name="Рисунок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6833175"/>
          <a:ext cx="1152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28575</xdr:rowOff>
    </xdr:from>
    <xdr:to>
      <xdr:col>0</xdr:col>
      <xdr:colOff>1152525</xdr:colOff>
      <xdr:row>156</xdr:row>
      <xdr:rowOff>28575</xdr:rowOff>
    </xdr:to>
    <xdr:pic>
      <xdr:nvPicPr>
        <xdr:cNvPr id="22" name="Рисунок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8614350"/>
          <a:ext cx="1152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171</xdr:row>
      <xdr:rowOff>571500</xdr:rowOff>
    </xdr:from>
    <xdr:to>
      <xdr:col>0</xdr:col>
      <xdr:colOff>1085850</xdr:colOff>
      <xdr:row>175</xdr:row>
      <xdr:rowOff>152400</xdr:rowOff>
    </xdr:to>
    <xdr:pic>
      <xdr:nvPicPr>
        <xdr:cNvPr id="23" name="Рисунок 5" descr="\\YURIYPC-NIX\1Cv8\Новая папка\РАБОТА НА ВЫХОДНЫЕ\Фотосессия_платья\март 2018_горошки, пайетки\Web\Марго_синий-красный 2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43681650"/>
          <a:ext cx="10382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176</xdr:row>
      <xdr:rowOff>38100</xdr:rowOff>
    </xdr:from>
    <xdr:to>
      <xdr:col>0</xdr:col>
      <xdr:colOff>1095375</xdr:colOff>
      <xdr:row>185</xdr:row>
      <xdr:rowOff>66675</xdr:rowOff>
    </xdr:to>
    <xdr:pic>
      <xdr:nvPicPr>
        <xdr:cNvPr id="24" name="Рисунок 6" descr="\\YURIYPC-NIX\1Cv8\Новая папка\РАБОТА НА ВЫХОДНЫЕ\Фотосессия_платья\март 2018_горошки, пайетки\Web\Марго_красный 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45472350"/>
          <a:ext cx="1047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185</xdr:row>
      <xdr:rowOff>85725</xdr:rowOff>
    </xdr:from>
    <xdr:to>
      <xdr:col>0</xdr:col>
      <xdr:colOff>1123950</xdr:colOff>
      <xdr:row>195</xdr:row>
      <xdr:rowOff>9525</xdr:rowOff>
    </xdr:to>
    <xdr:pic>
      <xdr:nvPicPr>
        <xdr:cNvPr id="25" name="Рисунок 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" y="47148750"/>
          <a:ext cx="10477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195</xdr:row>
      <xdr:rowOff>0</xdr:rowOff>
    </xdr:from>
    <xdr:to>
      <xdr:col>0</xdr:col>
      <xdr:colOff>1123950</xdr:colOff>
      <xdr:row>204</xdr:row>
      <xdr:rowOff>9525</xdr:rowOff>
    </xdr:to>
    <xdr:pic>
      <xdr:nvPicPr>
        <xdr:cNvPr id="26" name="Рисунок 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6200" y="48872775"/>
          <a:ext cx="1047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156</xdr:row>
      <xdr:rowOff>0</xdr:rowOff>
    </xdr:from>
    <xdr:to>
      <xdr:col>0</xdr:col>
      <xdr:colOff>1095375</xdr:colOff>
      <xdr:row>165</xdr:row>
      <xdr:rowOff>9525</xdr:rowOff>
    </xdr:to>
    <xdr:pic>
      <xdr:nvPicPr>
        <xdr:cNvPr id="27" name="Рисунок 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40395525"/>
          <a:ext cx="1047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165</xdr:row>
      <xdr:rowOff>0</xdr:rowOff>
    </xdr:from>
    <xdr:to>
      <xdr:col>0</xdr:col>
      <xdr:colOff>1085850</xdr:colOff>
      <xdr:row>171</xdr:row>
      <xdr:rowOff>533400</xdr:rowOff>
    </xdr:to>
    <xdr:pic>
      <xdr:nvPicPr>
        <xdr:cNvPr id="28" name="Рисунок 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42024300"/>
          <a:ext cx="1038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lastyle.com/" TargetMode="External" /><Relationship Id="rId2" Type="http://schemas.openxmlformats.org/officeDocument/2006/relationships/hyperlink" Target="mailto:detkimagazine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3"/>
  <sheetViews>
    <sheetView tabSelected="1" zoomScale="60" zoomScaleNormal="60" zoomScalePageLayoutView="0" workbookViewId="0" topLeftCell="A179">
      <selection activeCell="A174" sqref="A174:IV181"/>
    </sheetView>
  </sheetViews>
  <sheetFormatPr defaultColWidth="9.140625" defaultRowHeight="15"/>
  <cols>
    <col min="1" max="1" width="17.421875" style="1" customWidth="1"/>
    <col min="2" max="2" width="25.421875" style="62" customWidth="1"/>
    <col min="3" max="3" width="16.7109375" style="63" customWidth="1"/>
    <col min="4" max="4" width="28.57421875" style="62" customWidth="1"/>
    <col min="5" max="5" width="14.8515625" style="68" customWidth="1"/>
    <col min="6" max="9" width="12.7109375" style="5" customWidth="1"/>
    <col min="10" max="10" width="11.421875" style="6" customWidth="1"/>
    <col min="11" max="11" width="13.140625" style="7" customWidth="1"/>
    <col min="12" max="12" width="8.28125" style="8" customWidth="1"/>
    <col min="13" max="15" width="8.28125" style="9" customWidth="1"/>
    <col min="16" max="16" width="8.28125" style="10" customWidth="1"/>
    <col min="17" max="19" width="8.28125" style="9" customWidth="1"/>
    <col min="20" max="39" width="8.28125" style="1" customWidth="1"/>
    <col min="40" max="16384" width="8.7109375" style="1" customWidth="1"/>
  </cols>
  <sheetData>
    <row r="1" spans="1:10" s="76" customFormat="1" ht="15">
      <c r="A1" s="74" t="s">
        <v>57</v>
      </c>
      <c r="B1" s="75"/>
      <c r="E1" s="76" t="s">
        <v>60</v>
      </c>
      <c r="H1" s="77"/>
      <c r="I1" s="77"/>
      <c r="J1" s="78"/>
    </row>
    <row r="2" spans="1:10" s="76" customFormat="1" ht="15">
      <c r="A2" s="74" t="s">
        <v>58</v>
      </c>
      <c r="B2" s="75"/>
      <c r="E2" s="76" t="s">
        <v>12</v>
      </c>
      <c r="H2" s="77"/>
      <c r="I2" s="77"/>
      <c r="J2" s="78"/>
    </row>
    <row r="3" spans="1:10" s="76" customFormat="1" ht="15">
      <c r="A3" s="79" t="s">
        <v>14</v>
      </c>
      <c r="B3" s="75"/>
      <c r="C3" s="80"/>
      <c r="E3" s="76" t="s">
        <v>13</v>
      </c>
      <c r="H3" s="77"/>
      <c r="I3" s="77"/>
      <c r="J3" s="78"/>
    </row>
    <row r="4" spans="1:10" s="76" customFormat="1" ht="15">
      <c r="A4" s="81" t="s">
        <v>59</v>
      </c>
      <c r="B4" s="75"/>
      <c r="C4" s="80"/>
      <c r="E4" s="76" t="s">
        <v>10</v>
      </c>
      <c r="H4" s="78"/>
      <c r="I4" s="78"/>
      <c r="J4" s="78"/>
    </row>
    <row r="5" spans="2:9" s="76" customFormat="1" ht="15">
      <c r="B5" s="75"/>
      <c r="C5" s="80"/>
      <c r="E5" s="99" t="s">
        <v>9</v>
      </c>
      <c r="H5" s="82"/>
      <c r="I5" s="82"/>
    </row>
    <row r="6" spans="1:9" s="76" customFormat="1" ht="35.25" customHeight="1">
      <c r="A6" s="109" t="s">
        <v>162</v>
      </c>
      <c r="B6" s="110"/>
      <c r="C6" s="110"/>
      <c r="D6" s="111"/>
      <c r="E6" s="100" t="s">
        <v>11</v>
      </c>
      <c r="H6" s="82"/>
      <c r="I6" s="82"/>
    </row>
    <row r="7" spans="1:250" s="60" customFormat="1" ht="15">
      <c r="A7" s="61" t="s">
        <v>55</v>
      </c>
      <c r="B7" s="54"/>
      <c r="C7" s="55"/>
      <c r="D7" s="54"/>
      <c r="E7" s="56"/>
      <c r="F7" s="5"/>
      <c r="G7" s="5"/>
      <c r="H7" s="5"/>
      <c r="I7" s="5"/>
      <c r="J7" s="5"/>
      <c r="K7" s="5"/>
      <c r="L7" s="20"/>
      <c r="M7" s="20"/>
      <c r="N7" s="20"/>
      <c r="O7" s="20"/>
      <c r="P7" s="58"/>
      <c r="Q7" s="20"/>
      <c r="R7" s="20"/>
      <c r="S7" s="20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</row>
    <row r="8" spans="1:250" s="60" customFormat="1" ht="15">
      <c r="A8" s="61" t="s">
        <v>56</v>
      </c>
      <c r="B8" s="54"/>
      <c r="C8" s="55"/>
      <c r="D8" s="54"/>
      <c r="E8" s="56"/>
      <c r="F8" s="5"/>
      <c r="G8" s="5"/>
      <c r="H8" s="5"/>
      <c r="I8" s="5"/>
      <c r="J8" s="5"/>
      <c r="K8" s="5"/>
      <c r="L8" s="20"/>
      <c r="M8" s="20"/>
      <c r="N8" s="20"/>
      <c r="O8" s="20"/>
      <c r="P8" s="58"/>
      <c r="Q8" s="20"/>
      <c r="R8" s="20"/>
      <c r="S8" s="20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s="60" customFormat="1" ht="25.5">
      <c r="A9" s="61" t="s">
        <v>161</v>
      </c>
      <c r="B9" s="54"/>
      <c r="C9" s="55"/>
      <c r="D9" s="54"/>
      <c r="E9" s="107" t="s">
        <v>157</v>
      </c>
      <c r="F9" s="107"/>
      <c r="G9" s="107"/>
      <c r="H9" s="107"/>
      <c r="I9" s="106"/>
      <c r="J9" s="98">
        <f>J214</f>
        <v>0</v>
      </c>
      <c r="K9" s="98">
        <f>K214</f>
        <v>0</v>
      </c>
      <c r="L9" s="20"/>
      <c r="M9" s="20"/>
      <c r="N9" s="20"/>
      <c r="O9" s="20"/>
      <c r="P9" s="58"/>
      <c r="Q9" s="20"/>
      <c r="R9" s="20"/>
      <c r="S9" s="20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11" s="84" customFormat="1" ht="62.25" customHeight="1">
      <c r="A10" s="83"/>
      <c r="B10" s="108" t="s">
        <v>171</v>
      </c>
      <c r="C10" s="108"/>
      <c r="D10" s="108"/>
      <c r="E10" s="108"/>
      <c r="F10" s="108"/>
      <c r="G10" s="108"/>
      <c r="H10" s="108"/>
      <c r="I10" s="105"/>
      <c r="J10" s="83"/>
      <c r="K10" s="88"/>
    </row>
    <row r="11" spans="2:16" ht="47.25">
      <c r="B11" s="12" t="s">
        <v>86</v>
      </c>
      <c r="C11" s="12" t="s">
        <v>5</v>
      </c>
      <c r="D11" s="12" t="s">
        <v>0</v>
      </c>
      <c r="E11" s="13" t="s">
        <v>4</v>
      </c>
      <c r="F11" s="14" t="s">
        <v>179</v>
      </c>
      <c r="G11" s="14" t="s">
        <v>180</v>
      </c>
      <c r="H11" s="14" t="s">
        <v>182</v>
      </c>
      <c r="I11" s="14" t="s">
        <v>215</v>
      </c>
      <c r="J11" s="15" t="s">
        <v>1</v>
      </c>
      <c r="K11" s="52" t="s">
        <v>2</v>
      </c>
      <c r="L11" s="16"/>
      <c r="M11" s="85"/>
      <c r="N11" s="85"/>
      <c r="O11" s="85"/>
      <c r="P11" s="86"/>
    </row>
    <row r="12" spans="2:11" ht="15.75">
      <c r="B12" s="50" t="s">
        <v>93</v>
      </c>
      <c r="C12" s="3" t="str">
        <f>RIGHT(B12,6)</f>
        <v>28/116</v>
      </c>
      <c r="D12" s="71" t="s">
        <v>169</v>
      </c>
      <c r="E12" s="18" t="s">
        <v>19</v>
      </c>
      <c r="F12" s="87">
        <v>1630</v>
      </c>
      <c r="G12" s="70">
        <f aca="true" t="shared" si="0" ref="G12:G18">F12*1.05</f>
        <v>1711.5</v>
      </c>
      <c r="H12" s="70">
        <v>1735</v>
      </c>
      <c r="I12" s="70"/>
      <c r="K12" s="7">
        <f>J12*F12</f>
        <v>0</v>
      </c>
    </row>
    <row r="13" spans="2:11" ht="15.75">
      <c r="B13" s="50" t="s">
        <v>94</v>
      </c>
      <c r="C13" s="3" t="str">
        <f aca="true" t="shared" si="1" ref="C13:C18">RIGHT(B13,6)</f>
        <v>30/122</v>
      </c>
      <c r="D13" s="71" t="s">
        <v>169</v>
      </c>
      <c r="E13" s="18" t="s">
        <v>19</v>
      </c>
      <c r="F13" s="87">
        <v>1630</v>
      </c>
      <c r="G13" s="70">
        <f t="shared" si="0"/>
        <v>1711.5</v>
      </c>
      <c r="H13" s="70">
        <v>1735</v>
      </c>
      <c r="I13" s="70"/>
      <c r="K13" s="7">
        <f aca="true" t="shared" si="2" ref="K13:K76">J13*F13</f>
        <v>0</v>
      </c>
    </row>
    <row r="14" spans="2:11" ht="15.75">
      <c r="B14" s="50" t="s">
        <v>95</v>
      </c>
      <c r="C14" s="3" t="str">
        <f t="shared" si="1"/>
        <v>30/128</v>
      </c>
      <c r="D14" s="71" t="s">
        <v>169</v>
      </c>
      <c r="E14" s="18" t="s">
        <v>19</v>
      </c>
      <c r="F14" s="87">
        <v>1630</v>
      </c>
      <c r="G14" s="70">
        <f t="shared" si="0"/>
        <v>1711.5</v>
      </c>
      <c r="H14" s="70">
        <v>1735</v>
      </c>
      <c r="I14" s="70"/>
      <c r="K14" s="7">
        <f t="shared" si="2"/>
        <v>0</v>
      </c>
    </row>
    <row r="15" spans="2:11" ht="15.75">
      <c r="B15" s="50" t="s">
        <v>96</v>
      </c>
      <c r="C15" s="3" t="str">
        <f t="shared" si="1"/>
        <v>32/134</v>
      </c>
      <c r="D15" s="71" t="s">
        <v>169</v>
      </c>
      <c r="E15" s="18" t="s">
        <v>19</v>
      </c>
      <c r="F15" s="87">
        <v>1630</v>
      </c>
      <c r="G15" s="70">
        <f t="shared" si="0"/>
        <v>1711.5</v>
      </c>
      <c r="H15" s="70">
        <v>1735</v>
      </c>
      <c r="I15" s="70"/>
      <c r="K15" s="7">
        <f t="shared" si="2"/>
        <v>0</v>
      </c>
    </row>
    <row r="16" spans="2:11" ht="15.75">
      <c r="B16" s="50" t="s">
        <v>97</v>
      </c>
      <c r="C16" s="3" t="str">
        <f t="shared" si="1"/>
        <v>34/140</v>
      </c>
      <c r="D16" s="71" t="s">
        <v>169</v>
      </c>
      <c r="E16" s="18" t="s">
        <v>19</v>
      </c>
      <c r="F16" s="87">
        <v>1630</v>
      </c>
      <c r="G16" s="70">
        <f t="shared" si="0"/>
        <v>1711.5</v>
      </c>
      <c r="H16" s="70">
        <v>1735</v>
      </c>
      <c r="I16" s="70"/>
      <c r="K16" s="7">
        <f t="shared" si="2"/>
        <v>0</v>
      </c>
    </row>
    <row r="17" spans="2:11" ht="15.75">
      <c r="B17" s="50" t="s">
        <v>98</v>
      </c>
      <c r="C17" s="3" t="str">
        <f t="shared" si="1"/>
        <v>36/146</v>
      </c>
      <c r="D17" s="71" t="s">
        <v>169</v>
      </c>
      <c r="E17" s="18" t="s">
        <v>19</v>
      </c>
      <c r="F17" s="87">
        <v>1630</v>
      </c>
      <c r="G17" s="70">
        <f t="shared" si="0"/>
        <v>1711.5</v>
      </c>
      <c r="H17" s="70">
        <v>1735</v>
      </c>
      <c r="I17" s="70"/>
      <c r="K17" s="7">
        <f t="shared" si="2"/>
        <v>0</v>
      </c>
    </row>
    <row r="18" spans="2:11" ht="15.75">
      <c r="B18" s="50" t="s">
        <v>99</v>
      </c>
      <c r="C18" s="3" t="str">
        <f t="shared" si="1"/>
        <v>38/152</v>
      </c>
      <c r="D18" s="71" t="s">
        <v>169</v>
      </c>
      <c r="E18" s="4" t="s">
        <v>6</v>
      </c>
      <c r="F18" s="87">
        <v>1630</v>
      </c>
      <c r="G18" s="70">
        <f t="shared" si="0"/>
        <v>1711.5</v>
      </c>
      <c r="H18" s="70">
        <v>1735</v>
      </c>
      <c r="I18" s="70"/>
      <c r="K18" s="7">
        <f t="shared" si="2"/>
        <v>0</v>
      </c>
    </row>
    <row r="19" spans="2:11" ht="15.75">
      <c r="B19" s="50"/>
      <c r="C19" s="3"/>
      <c r="D19" s="71"/>
      <c r="E19" s="71"/>
      <c r="F19" s="70"/>
      <c r="G19" s="70"/>
      <c r="H19" s="70"/>
      <c r="I19" s="70"/>
      <c r="K19" s="7">
        <f t="shared" si="2"/>
        <v>0</v>
      </c>
    </row>
    <row r="20" spans="2:11" ht="15.75">
      <c r="B20" s="50" t="s">
        <v>100</v>
      </c>
      <c r="C20" s="3" t="str">
        <f>RIGHT(B20,6)</f>
        <v>28/116</v>
      </c>
      <c r="D20" s="71" t="s">
        <v>170</v>
      </c>
      <c r="E20" s="18" t="s">
        <v>19</v>
      </c>
      <c r="F20" s="87">
        <v>1630</v>
      </c>
      <c r="G20" s="70">
        <f aca="true" t="shared" si="3" ref="G20:G26">F20*1.05</f>
        <v>1711.5</v>
      </c>
      <c r="H20" s="70">
        <v>1735</v>
      </c>
      <c r="I20" s="70"/>
      <c r="K20" s="7">
        <f t="shared" si="2"/>
        <v>0</v>
      </c>
    </row>
    <row r="21" spans="2:11" ht="15.75">
      <c r="B21" s="50" t="s">
        <v>101</v>
      </c>
      <c r="C21" s="3" t="str">
        <f aca="true" t="shared" si="4" ref="C21:C26">RIGHT(B21,6)</f>
        <v>30/122</v>
      </c>
      <c r="D21" s="71" t="s">
        <v>170</v>
      </c>
      <c r="E21" s="18" t="s">
        <v>19</v>
      </c>
      <c r="F21" s="87">
        <v>1630</v>
      </c>
      <c r="G21" s="70">
        <f t="shared" si="3"/>
        <v>1711.5</v>
      </c>
      <c r="H21" s="70">
        <v>1735</v>
      </c>
      <c r="I21" s="70"/>
      <c r="K21" s="7">
        <f t="shared" si="2"/>
        <v>0</v>
      </c>
    </row>
    <row r="22" spans="2:11" ht="15.75">
      <c r="B22" s="50" t="s">
        <v>102</v>
      </c>
      <c r="C22" s="3" t="str">
        <f t="shared" si="4"/>
        <v>30/128</v>
      </c>
      <c r="D22" s="71" t="s">
        <v>170</v>
      </c>
      <c r="E22" s="18" t="s">
        <v>19</v>
      </c>
      <c r="F22" s="87">
        <v>1630</v>
      </c>
      <c r="G22" s="70">
        <f t="shared" si="3"/>
        <v>1711.5</v>
      </c>
      <c r="H22" s="70">
        <v>1735</v>
      </c>
      <c r="I22" s="70"/>
      <c r="K22" s="7">
        <f t="shared" si="2"/>
        <v>0</v>
      </c>
    </row>
    <row r="23" spans="2:11" ht="15.75">
      <c r="B23" s="50" t="s">
        <v>103</v>
      </c>
      <c r="C23" s="3" t="str">
        <f t="shared" si="4"/>
        <v>32/134</v>
      </c>
      <c r="D23" s="71" t="s">
        <v>170</v>
      </c>
      <c r="E23" s="18" t="s">
        <v>19</v>
      </c>
      <c r="F23" s="87">
        <v>1630</v>
      </c>
      <c r="G23" s="70">
        <f t="shared" si="3"/>
        <v>1711.5</v>
      </c>
      <c r="H23" s="70">
        <v>1735</v>
      </c>
      <c r="I23" s="70"/>
      <c r="K23" s="7">
        <f t="shared" si="2"/>
        <v>0</v>
      </c>
    </row>
    <row r="24" spans="2:11" ht="15.75">
      <c r="B24" s="50" t="s">
        <v>104</v>
      </c>
      <c r="C24" s="3" t="str">
        <f t="shared" si="4"/>
        <v>34/140</v>
      </c>
      <c r="D24" s="71" t="s">
        <v>170</v>
      </c>
      <c r="E24" s="4" t="s">
        <v>6</v>
      </c>
      <c r="F24" s="87">
        <v>1630</v>
      </c>
      <c r="G24" s="70">
        <f t="shared" si="3"/>
        <v>1711.5</v>
      </c>
      <c r="H24" s="70">
        <v>1735</v>
      </c>
      <c r="I24" s="70"/>
      <c r="K24" s="7">
        <f t="shared" si="2"/>
        <v>0</v>
      </c>
    </row>
    <row r="25" spans="2:11" ht="15.75">
      <c r="B25" s="50" t="s">
        <v>105</v>
      </c>
      <c r="C25" s="3" t="str">
        <f t="shared" si="4"/>
        <v>36/146</v>
      </c>
      <c r="D25" s="71" t="s">
        <v>170</v>
      </c>
      <c r="E25" s="4" t="s">
        <v>6</v>
      </c>
      <c r="F25" s="87">
        <v>1630</v>
      </c>
      <c r="G25" s="70">
        <f t="shared" si="3"/>
        <v>1711.5</v>
      </c>
      <c r="H25" s="70">
        <v>1735</v>
      </c>
      <c r="I25" s="70"/>
      <c r="K25" s="7">
        <f t="shared" si="2"/>
        <v>0</v>
      </c>
    </row>
    <row r="26" spans="2:11" ht="15.75">
      <c r="B26" s="50" t="s">
        <v>106</v>
      </c>
      <c r="C26" s="3" t="str">
        <f t="shared" si="4"/>
        <v>38/152</v>
      </c>
      <c r="D26" s="71" t="s">
        <v>170</v>
      </c>
      <c r="E26" s="4" t="s">
        <v>6</v>
      </c>
      <c r="F26" s="87">
        <v>1630</v>
      </c>
      <c r="G26" s="70">
        <f t="shared" si="3"/>
        <v>1711.5</v>
      </c>
      <c r="H26" s="70">
        <v>1735</v>
      </c>
      <c r="I26" s="70"/>
      <c r="K26" s="7">
        <f t="shared" si="2"/>
        <v>0</v>
      </c>
    </row>
    <row r="27" spans="1:11" s="84" customFormat="1" ht="45" customHeight="1">
      <c r="A27" s="83"/>
      <c r="B27" s="108" t="s">
        <v>175</v>
      </c>
      <c r="C27" s="108"/>
      <c r="D27" s="108"/>
      <c r="E27" s="108"/>
      <c r="F27" s="108"/>
      <c r="G27" s="108"/>
      <c r="H27" s="108"/>
      <c r="I27" s="105"/>
      <c r="J27" s="83"/>
      <c r="K27" s="7">
        <f t="shared" si="2"/>
        <v>0</v>
      </c>
    </row>
    <row r="28" spans="2:16" ht="55.5" customHeight="1">
      <c r="B28" s="12" t="s">
        <v>86</v>
      </c>
      <c r="C28" s="12" t="s">
        <v>5</v>
      </c>
      <c r="D28" s="12" t="s">
        <v>0</v>
      </c>
      <c r="E28" s="13" t="s">
        <v>4</v>
      </c>
      <c r="F28" s="14" t="s">
        <v>179</v>
      </c>
      <c r="G28" s="14" t="s">
        <v>180</v>
      </c>
      <c r="H28" s="14" t="s">
        <v>182</v>
      </c>
      <c r="I28" s="14" t="s">
        <v>215</v>
      </c>
      <c r="J28" s="15" t="s">
        <v>1</v>
      </c>
      <c r="K28" s="52" t="s">
        <v>2</v>
      </c>
      <c r="L28" s="16"/>
      <c r="M28" s="85"/>
      <c r="N28" s="85"/>
      <c r="O28" s="85"/>
      <c r="P28" s="86"/>
    </row>
    <row r="29" spans="2:11" ht="15.75">
      <c r="B29" s="72" t="s">
        <v>107</v>
      </c>
      <c r="C29" s="3" t="str">
        <f aca="true" t="shared" si="5" ref="C29:C41">RIGHT(B29,6)</f>
        <v>32/128</v>
      </c>
      <c r="D29" s="2" t="s">
        <v>87</v>
      </c>
      <c r="E29" s="18" t="s">
        <v>19</v>
      </c>
      <c r="F29" s="68">
        <v>1198</v>
      </c>
      <c r="G29" s="70">
        <f>F29*1.05</f>
        <v>1257.9</v>
      </c>
      <c r="H29" s="70">
        <v>1295</v>
      </c>
      <c r="I29" s="70"/>
      <c r="K29" s="7">
        <f t="shared" si="2"/>
        <v>0</v>
      </c>
    </row>
    <row r="30" spans="2:11" ht="15.75">
      <c r="B30" s="72" t="s">
        <v>108</v>
      </c>
      <c r="C30" s="3" t="str">
        <f t="shared" si="5"/>
        <v>34/134</v>
      </c>
      <c r="D30" s="2" t="s">
        <v>87</v>
      </c>
      <c r="E30" s="18" t="s">
        <v>19</v>
      </c>
      <c r="F30" s="68">
        <v>1198</v>
      </c>
      <c r="G30" s="70">
        <f aca="true" t="shared" si="6" ref="G30:G41">F30*1.05</f>
        <v>1257.9</v>
      </c>
      <c r="H30" s="70">
        <v>1295</v>
      </c>
      <c r="I30" s="70"/>
      <c r="K30" s="7">
        <f t="shared" si="2"/>
        <v>0</v>
      </c>
    </row>
    <row r="31" spans="2:11" ht="15.75">
      <c r="B31" s="72" t="s">
        <v>109</v>
      </c>
      <c r="C31" s="3" t="str">
        <f t="shared" si="5"/>
        <v>36/140</v>
      </c>
      <c r="D31" s="2" t="s">
        <v>87</v>
      </c>
      <c r="E31" s="18" t="s">
        <v>19</v>
      </c>
      <c r="F31" s="68">
        <v>1198</v>
      </c>
      <c r="G31" s="70">
        <f t="shared" si="6"/>
        <v>1257.9</v>
      </c>
      <c r="H31" s="70">
        <v>1295</v>
      </c>
      <c r="I31" s="70"/>
      <c r="K31" s="7">
        <f t="shared" si="2"/>
        <v>0</v>
      </c>
    </row>
    <row r="32" spans="2:11" ht="15.75">
      <c r="B32" s="72" t="s">
        <v>110</v>
      </c>
      <c r="C32" s="3" t="str">
        <f t="shared" si="5"/>
        <v>38/146</v>
      </c>
      <c r="D32" s="2" t="s">
        <v>87</v>
      </c>
      <c r="E32" s="18" t="s">
        <v>19</v>
      </c>
      <c r="F32" s="68">
        <v>1198</v>
      </c>
      <c r="G32" s="70">
        <f t="shared" si="6"/>
        <v>1257.9</v>
      </c>
      <c r="H32" s="70">
        <v>1295</v>
      </c>
      <c r="I32" s="70"/>
      <c r="K32" s="7">
        <f t="shared" si="2"/>
        <v>0</v>
      </c>
    </row>
    <row r="33" spans="2:11" ht="15.75">
      <c r="B33" s="72" t="s">
        <v>111</v>
      </c>
      <c r="C33" s="3" t="str">
        <f t="shared" si="5"/>
        <v>40/152</v>
      </c>
      <c r="D33" s="2" t="s">
        <v>87</v>
      </c>
      <c r="E33" s="18" t="s">
        <v>19</v>
      </c>
      <c r="F33" s="68">
        <v>1198</v>
      </c>
      <c r="G33" s="70">
        <f t="shared" si="6"/>
        <v>1257.9</v>
      </c>
      <c r="H33" s="70">
        <v>1295</v>
      </c>
      <c r="I33" s="70"/>
      <c r="K33" s="7">
        <f t="shared" si="2"/>
        <v>0</v>
      </c>
    </row>
    <row r="34" spans="2:11" ht="15.75">
      <c r="B34" s="72" t="s">
        <v>112</v>
      </c>
      <c r="C34" s="3" t="str">
        <f t="shared" si="5"/>
        <v>42/158</v>
      </c>
      <c r="D34" s="2" t="s">
        <v>87</v>
      </c>
      <c r="E34" s="18" t="s">
        <v>19</v>
      </c>
      <c r="F34" s="68">
        <v>1198</v>
      </c>
      <c r="G34" s="70">
        <f t="shared" si="6"/>
        <v>1257.9</v>
      </c>
      <c r="H34" s="70">
        <v>1295</v>
      </c>
      <c r="I34" s="70"/>
      <c r="K34" s="7">
        <f t="shared" si="2"/>
        <v>0</v>
      </c>
    </row>
    <row r="35" spans="2:11" ht="15">
      <c r="B35" s="2"/>
      <c r="C35" s="3"/>
      <c r="D35" s="2"/>
      <c r="E35" s="2"/>
      <c r="F35" s="68"/>
      <c r="G35" s="70"/>
      <c r="H35" s="70"/>
      <c r="I35" s="70"/>
      <c r="K35" s="7">
        <f t="shared" si="2"/>
        <v>0</v>
      </c>
    </row>
    <row r="36" spans="2:11" ht="15">
      <c r="B36" s="72" t="s">
        <v>113</v>
      </c>
      <c r="C36" s="3" t="str">
        <f t="shared" si="5"/>
        <v>32/128</v>
      </c>
      <c r="D36" s="2" t="s">
        <v>88</v>
      </c>
      <c r="E36" s="18" t="s">
        <v>19</v>
      </c>
      <c r="F36" s="68">
        <v>1198</v>
      </c>
      <c r="G36" s="70">
        <f>F36*1.05</f>
        <v>1257.9</v>
      </c>
      <c r="H36" s="70">
        <v>1295</v>
      </c>
      <c r="I36" s="70"/>
      <c r="K36" s="7">
        <f t="shared" si="2"/>
        <v>0</v>
      </c>
    </row>
    <row r="37" spans="2:11" ht="15">
      <c r="B37" s="72" t="s">
        <v>114</v>
      </c>
      <c r="C37" s="3" t="str">
        <f t="shared" si="5"/>
        <v>34/134</v>
      </c>
      <c r="D37" s="2" t="s">
        <v>88</v>
      </c>
      <c r="E37" s="18" t="s">
        <v>19</v>
      </c>
      <c r="F37" s="68">
        <v>1198</v>
      </c>
      <c r="G37" s="70">
        <f t="shared" si="6"/>
        <v>1257.9</v>
      </c>
      <c r="H37" s="70">
        <v>1295</v>
      </c>
      <c r="I37" s="70"/>
      <c r="K37" s="7">
        <f t="shared" si="2"/>
        <v>0</v>
      </c>
    </row>
    <row r="38" spans="2:11" ht="15">
      <c r="B38" s="72" t="s">
        <v>115</v>
      </c>
      <c r="C38" s="3" t="str">
        <f t="shared" si="5"/>
        <v>36/140</v>
      </c>
      <c r="D38" s="2" t="s">
        <v>88</v>
      </c>
      <c r="E38" s="18" t="s">
        <v>19</v>
      </c>
      <c r="F38" s="68">
        <v>1198</v>
      </c>
      <c r="G38" s="70">
        <f t="shared" si="6"/>
        <v>1257.9</v>
      </c>
      <c r="H38" s="70">
        <v>1295</v>
      </c>
      <c r="I38" s="70"/>
      <c r="K38" s="7">
        <f t="shared" si="2"/>
        <v>0</v>
      </c>
    </row>
    <row r="39" spans="2:11" ht="15">
      <c r="B39" s="72" t="s">
        <v>116</v>
      </c>
      <c r="C39" s="3" t="str">
        <f t="shared" si="5"/>
        <v>38/146</v>
      </c>
      <c r="D39" s="2" t="s">
        <v>88</v>
      </c>
      <c r="E39" s="18" t="s">
        <v>19</v>
      </c>
      <c r="F39" s="68">
        <v>1198</v>
      </c>
      <c r="G39" s="70">
        <f t="shared" si="6"/>
        <v>1257.9</v>
      </c>
      <c r="H39" s="70">
        <v>1295</v>
      </c>
      <c r="I39" s="70"/>
      <c r="K39" s="7">
        <f t="shared" si="2"/>
        <v>0</v>
      </c>
    </row>
    <row r="40" spans="2:11" ht="15">
      <c r="B40" s="72" t="s">
        <v>117</v>
      </c>
      <c r="C40" s="3" t="str">
        <f t="shared" si="5"/>
        <v>40/152</v>
      </c>
      <c r="D40" s="2" t="s">
        <v>88</v>
      </c>
      <c r="E40" s="18" t="s">
        <v>19</v>
      </c>
      <c r="F40" s="68">
        <v>1198</v>
      </c>
      <c r="G40" s="70">
        <f t="shared" si="6"/>
        <v>1257.9</v>
      </c>
      <c r="H40" s="70">
        <v>1295</v>
      </c>
      <c r="I40" s="70"/>
      <c r="K40" s="7">
        <f t="shared" si="2"/>
        <v>0</v>
      </c>
    </row>
    <row r="41" spans="2:11" ht="15">
      <c r="B41" s="72" t="s">
        <v>118</v>
      </c>
      <c r="C41" s="3" t="str">
        <f t="shared" si="5"/>
        <v>42/158</v>
      </c>
      <c r="D41" s="2" t="s">
        <v>88</v>
      </c>
      <c r="E41" s="18" t="s">
        <v>19</v>
      </c>
      <c r="F41" s="68">
        <v>1198</v>
      </c>
      <c r="G41" s="70">
        <f t="shared" si="6"/>
        <v>1257.9</v>
      </c>
      <c r="H41" s="70">
        <v>1295</v>
      </c>
      <c r="I41" s="70"/>
      <c r="K41" s="7">
        <f t="shared" si="2"/>
        <v>0</v>
      </c>
    </row>
    <row r="42" spans="1:11" s="84" customFormat="1" ht="54" customHeight="1">
      <c r="A42" s="83"/>
      <c r="B42" s="108" t="s">
        <v>176</v>
      </c>
      <c r="C42" s="108"/>
      <c r="D42" s="108"/>
      <c r="E42" s="108"/>
      <c r="F42" s="108"/>
      <c r="G42" s="108"/>
      <c r="H42" s="108"/>
      <c r="I42" s="105"/>
      <c r="J42" s="83"/>
      <c r="K42" s="7">
        <f t="shared" si="2"/>
        <v>0</v>
      </c>
    </row>
    <row r="43" spans="2:16" ht="55.5" customHeight="1">
      <c r="B43" s="12" t="s">
        <v>86</v>
      </c>
      <c r="C43" s="12" t="s">
        <v>5</v>
      </c>
      <c r="D43" s="12" t="s">
        <v>0</v>
      </c>
      <c r="E43" s="13" t="s">
        <v>4</v>
      </c>
      <c r="F43" s="14" t="s">
        <v>179</v>
      </c>
      <c r="G43" s="14" t="s">
        <v>180</v>
      </c>
      <c r="H43" s="14" t="s">
        <v>182</v>
      </c>
      <c r="I43" s="14" t="s">
        <v>215</v>
      </c>
      <c r="J43" s="15" t="s">
        <v>1</v>
      </c>
      <c r="K43" s="52" t="s">
        <v>2</v>
      </c>
      <c r="L43" s="16"/>
      <c r="M43" s="85"/>
      <c r="N43" s="85"/>
      <c r="O43" s="85"/>
      <c r="P43" s="86"/>
    </row>
    <row r="44" spans="2:11" ht="15.75">
      <c r="B44" s="72" t="s">
        <v>119</v>
      </c>
      <c r="C44" s="3" t="str">
        <f aca="true" t="shared" si="7" ref="C44:C49">RIGHT(B44,9)</f>
        <v>32-34/128</v>
      </c>
      <c r="D44" s="2" t="s">
        <v>87</v>
      </c>
      <c r="E44" s="18" t="s">
        <v>19</v>
      </c>
      <c r="F44" s="70">
        <v>1296</v>
      </c>
      <c r="G44" s="70">
        <f aca="true" t="shared" si="8" ref="G44:G49">F44*1.05</f>
        <v>1360.8</v>
      </c>
      <c r="H44" s="70">
        <v>1395</v>
      </c>
      <c r="I44" s="70"/>
      <c r="K44" s="7">
        <f t="shared" si="2"/>
        <v>0</v>
      </c>
    </row>
    <row r="45" spans="2:11" ht="15.75">
      <c r="B45" s="72" t="s">
        <v>120</v>
      </c>
      <c r="C45" s="3" t="str">
        <f t="shared" si="7"/>
        <v>34-36/134</v>
      </c>
      <c r="D45" s="2" t="s">
        <v>87</v>
      </c>
      <c r="E45" s="18" t="s">
        <v>19</v>
      </c>
      <c r="F45" s="70">
        <v>1296</v>
      </c>
      <c r="G45" s="70">
        <f t="shared" si="8"/>
        <v>1360.8</v>
      </c>
      <c r="H45" s="70">
        <v>1395</v>
      </c>
      <c r="I45" s="70"/>
      <c r="K45" s="7">
        <f t="shared" si="2"/>
        <v>0</v>
      </c>
    </row>
    <row r="46" spans="2:11" ht="15.75">
      <c r="B46" s="72" t="s">
        <v>121</v>
      </c>
      <c r="C46" s="3" t="str">
        <f t="shared" si="7"/>
        <v>36-38/140</v>
      </c>
      <c r="D46" s="2" t="s">
        <v>87</v>
      </c>
      <c r="E46" s="18" t="s">
        <v>19</v>
      </c>
      <c r="F46" s="70">
        <v>1296</v>
      </c>
      <c r="G46" s="70">
        <f t="shared" si="8"/>
        <v>1360.8</v>
      </c>
      <c r="H46" s="70">
        <v>1395</v>
      </c>
      <c r="I46" s="70"/>
      <c r="K46" s="7">
        <f t="shared" si="2"/>
        <v>0</v>
      </c>
    </row>
    <row r="47" spans="2:11" ht="15">
      <c r="B47" s="72" t="s">
        <v>122</v>
      </c>
      <c r="C47" s="3" t="str">
        <f t="shared" si="7"/>
        <v>38-40/146</v>
      </c>
      <c r="D47" s="2" t="s">
        <v>87</v>
      </c>
      <c r="E47" s="18" t="s">
        <v>19</v>
      </c>
      <c r="F47" s="70">
        <v>1296</v>
      </c>
      <c r="G47" s="70">
        <f t="shared" si="8"/>
        <v>1360.8</v>
      </c>
      <c r="H47" s="70">
        <v>1395</v>
      </c>
      <c r="I47" s="70"/>
      <c r="K47" s="7">
        <f t="shared" si="2"/>
        <v>0</v>
      </c>
    </row>
    <row r="48" spans="2:11" ht="15">
      <c r="B48" s="72" t="s">
        <v>123</v>
      </c>
      <c r="C48" s="3" t="str">
        <f t="shared" si="7"/>
        <v>40-42/152</v>
      </c>
      <c r="D48" s="2" t="s">
        <v>87</v>
      </c>
      <c r="E48" s="18" t="s">
        <v>19</v>
      </c>
      <c r="F48" s="70">
        <v>1296</v>
      </c>
      <c r="G48" s="70">
        <f t="shared" si="8"/>
        <v>1360.8</v>
      </c>
      <c r="H48" s="70">
        <v>1395</v>
      </c>
      <c r="I48" s="70"/>
      <c r="K48" s="7">
        <f t="shared" si="2"/>
        <v>0</v>
      </c>
    </row>
    <row r="49" spans="2:11" ht="15.75">
      <c r="B49" s="72" t="s">
        <v>124</v>
      </c>
      <c r="C49" s="3" t="str">
        <f t="shared" si="7"/>
        <v>42-44/158</v>
      </c>
      <c r="D49" s="2" t="s">
        <v>87</v>
      </c>
      <c r="E49" s="18" t="s">
        <v>19</v>
      </c>
      <c r="F49" s="70">
        <v>1296</v>
      </c>
      <c r="G49" s="70">
        <f t="shared" si="8"/>
        <v>1360.8</v>
      </c>
      <c r="H49" s="70">
        <v>1395</v>
      </c>
      <c r="I49" s="70"/>
      <c r="K49" s="7">
        <f t="shared" si="2"/>
        <v>0</v>
      </c>
    </row>
    <row r="50" spans="1:11" s="84" customFormat="1" ht="52.5" customHeight="1">
      <c r="A50" s="83"/>
      <c r="B50" s="108" t="s">
        <v>174</v>
      </c>
      <c r="C50" s="108"/>
      <c r="D50" s="108"/>
      <c r="E50" s="108"/>
      <c r="F50" s="108"/>
      <c r="G50" s="108"/>
      <c r="H50" s="108"/>
      <c r="I50" s="105"/>
      <c r="J50" s="83"/>
      <c r="K50" s="7">
        <f t="shared" si="2"/>
        <v>0</v>
      </c>
    </row>
    <row r="51" spans="2:16" ht="55.5" customHeight="1">
      <c r="B51" s="12" t="s">
        <v>86</v>
      </c>
      <c r="C51" s="12" t="s">
        <v>5</v>
      </c>
      <c r="D51" s="12" t="s">
        <v>0</v>
      </c>
      <c r="E51" s="13" t="s">
        <v>4</v>
      </c>
      <c r="F51" s="14" t="s">
        <v>179</v>
      </c>
      <c r="G51" s="14" t="s">
        <v>180</v>
      </c>
      <c r="H51" s="14" t="s">
        <v>182</v>
      </c>
      <c r="I51" s="14" t="s">
        <v>215</v>
      </c>
      <c r="J51" s="15" t="s">
        <v>1</v>
      </c>
      <c r="K51" s="52" t="s">
        <v>2</v>
      </c>
      <c r="L51" s="16"/>
      <c r="M51" s="85"/>
      <c r="N51" s="85"/>
      <c r="O51" s="85"/>
      <c r="P51" s="86"/>
    </row>
    <row r="52" spans="2:11" ht="15.75">
      <c r="B52" s="72" t="s">
        <v>163</v>
      </c>
      <c r="C52" s="3" t="str">
        <f aca="true" t="shared" si="9" ref="C52:C57">RIGHT(B52,6)</f>
        <v>32/128</v>
      </c>
      <c r="D52" s="2" t="s">
        <v>89</v>
      </c>
      <c r="E52" s="18" t="s">
        <v>19</v>
      </c>
      <c r="F52" s="70">
        <v>1377</v>
      </c>
      <c r="G52" s="70">
        <f>F52*1.05</f>
        <v>1445.8500000000001</v>
      </c>
      <c r="H52" s="70">
        <v>1495</v>
      </c>
      <c r="I52" s="70"/>
      <c r="K52" s="7">
        <f t="shared" si="2"/>
        <v>0</v>
      </c>
    </row>
    <row r="53" spans="2:11" ht="15.75">
      <c r="B53" s="72" t="s">
        <v>164</v>
      </c>
      <c r="C53" s="3" t="str">
        <f t="shared" si="9"/>
        <v>34/134</v>
      </c>
      <c r="D53" s="2" t="s">
        <v>89</v>
      </c>
      <c r="E53" s="18" t="s">
        <v>19</v>
      </c>
      <c r="F53" s="70">
        <v>1377</v>
      </c>
      <c r="G53" s="70">
        <f>F53*1.05</f>
        <v>1445.8500000000001</v>
      </c>
      <c r="H53" s="70">
        <v>1495</v>
      </c>
      <c r="I53" s="70"/>
      <c r="K53" s="7">
        <f t="shared" si="2"/>
        <v>0</v>
      </c>
    </row>
    <row r="54" spans="2:11" ht="15">
      <c r="B54" s="72" t="s">
        <v>125</v>
      </c>
      <c r="C54" s="3" t="str">
        <f t="shared" si="9"/>
        <v>36/140</v>
      </c>
      <c r="D54" s="2" t="s">
        <v>89</v>
      </c>
      <c r="E54" s="18" t="s">
        <v>19</v>
      </c>
      <c r="F54" s="70">
        <v>1377</v>
      </c>
      <c r="G54" s="70">
        <f aca="true" t="shared" si="10" ref="G54:G64">F54*1.05</f>
        <v>1445.8500000000001</v>
      </c>
      <c r="H54" s="70">
        <v>1495</v>
      </c>
      <c r="I54" s="70"/>
      <c r="K54" s="7">
        <f t="shared" si="2"/>
        <v>0</v>
      </c>
    </row>
    <row r="55" spans="2:11" ht="15">
      <c r="B55" s="72" t="s">
        <v>126</v>
      </c>
      <c r="C55" s="3" t="str">
        <f t="shared" si="9"/>
        <v>38/146</v>
      </c>
      <c r="D55" s="2" t="s">
        <v>89</v>
      </c>
      <c r="E55" s="18" t="s">
        <v>19</v>
      </c>
      <c r="F55" s="70">
        <v>1377</v>
      </c>
      <c r="G55" s="70">
        <f t="shared" si="10"/>
        <v>1445.8500000000001</v>
      </c>
      <c r="H55" s="70">
        <v>1495</v>
      </c>
      <c r="I55" s="70"/>
      <c r="K55" s="7">
        <f t="shared" si="2"/>
        <v>0</v>
      </c>
    </row>
    <row r="56" spans="2:11" ht="15.75">
      <c r="B56" s="72" t="s">
        <v>127</v>
      </c>
      <c r="C56" s="3" t="str">
        <f t="shared" si="9"/>
        <v>40/152</v>
      </c>
      <c r="D56" s="2" t="s">
        <v>89</v>
      </c>
      <c r="E56" s="18" t="s">
        <v>19</v>
      </c>
      <c r="F56" s="70">
        <v>1377</v>
      </c>
      <c r="G56" s="70">
        <f t="shared" si="10"/>
        <v>1445.8500000000001</v>
      </c>
      <c r="H56" s="70">
        <v>1495</v>
      </c>
      <c r="I56" s="70"/>
      <c r="K56" s="7">
        <f t="shared" si="2"/>
        <v>0</v>
      </c>
    </row>
    <row r="57" spans="2:11" ht="15.75">
      <c r="B57" s="72" t="s">
        <v>128</v>
      </c>
      <c r="C57" s="3" t="str">
        <f t="shared" si="9"/>
        <v>42/158</v>
      </c>
      <c r="D57" s="2" t="s">
        <v>89</v>
      </c>
      <c r="E57" s="18" t="s">
        <v>19</v>
      </c>
      <c r="F57" s="70">
        <v>1377</v>
      </c>
      <c r="G57" s="70">
        <f t="shared" si="10"/>
        <v>1445.8500000000001</v>
      </c>
      <c r="H57" s="70">
        <v>1495</v>
      </c>
      <c r="I57" s="70"/>
      <c r="K57" s="7">
        <f t="shared" si="2"/>
        <v>0</v>
      </c>
    </row>
    <row r="58" spans="2:11" ht="15.75">
      <c r="B58" s="2"/>
      <c r="C58" s="3"/>
      <c r="D58" s="2"/>
      <c r="E58" s="2"/>
      <c r="F58" s="70"/>
      <c r="G58" s="70"/>
      <c r="H58" s="70"/>
      <c r="I58" s="70"/>
      <c r="K58" s="7">
        <f t="shared" si="2"/>
        <v>0</v>
      </c>
    </row>
    <row r="59" spans="2:11" ht="15.75">
      <c r="B59" s="72" t="s">
        <v>165</v>
      </c>
      <c r="C59" s="3" t="str">
        <f aca="true" t="shared" si="11" ref="C59:C64">RIGHT(B59,6)</f>
        <v>32/128</v>
      </c>
      <c r="D59" s="2" t="s">
        <v>90</v>
      </c>
      <c r="E59" s="18" t="s">
        <v>19</v>
      </c>
      <c r="F59" s="70">
        <v>1377</v>
      </c>
      <c r="G59" s="70">
        <f>F59*1.05</f>
        <v>1445.8500000000001</v>
      </c>
      <c r="H59" s="70">
        <v>1495</v>
      </c>
      <c r="I59" s="70"/>
      <c r="K59" s="7">
        <f t="shared" si="2"/>
        <v>0</v>
      </c>
    </row>
    <row r="60" spans="2:11" ht="15.75">
      <c r="B60" s="72" t="s">
        <v>166</v>
      </c>
      <c r="C60" s="3" t="str">
        <f t="shared" si="11"/>
        <v>34/134</v>
      </c>
      <c r="D60" s="2" t="s">
        <v>90</v>
      </c>
      <c r="E60" s="18" t="s">
        <v>19</v>
      </c>
      <c r="F60" s="70">
        <v>1377</v>
      </c>
      <c r="G60" s="70">
        <f>F60*1.05</f>
        <v>1445.8500000000001</v>
      </c>
      <c r="H60" s="70">
        <v>1495</v>
      </c>
      <c r="I60" s="70"/>
      <c r="K60" s="7">
        <f t="shared" si="2"/>
        <v>0</v>
      </c>
    </row>
    <row r="61" spans="2:11" ht="15.75">
      <c r="B61" s="72" t="s">
        <v>129</v>
      </c>
      <c r="C61" s="3" t="str">
        <f t="shared" si="11"/>
        <v>36/140</v>
      </c>
      <c r="D61" s="2" t="s">
        <v>90</v>
      </c>
      <c r="E61" s="18" t="s">
        <v>19</v>
      </c>
      <c r="F61" s="70">
        <v>1377</v>
      </c>
      <c r="G61" s="70">
        <f t="shared" si="10"/>
        <v>1445.8500000000001</v>
      </c>
      <c r="H61" s="70">
        <v>1495</v>
      </c>
      <c r="I61" s="70"/>
      <c r="K61" s="7">
        <f t="shared" si="2"/>
        <v>0</v>
      </c>
    </row>
    <row r="62" spans="2:11" ht="15.75">
      <c r="B62" s="72" t="s">
        <v>130</v>
      </c>
      <c r="C62" s="3" t="str">
        <f t="shared" si="11"/>
        <v>38/146</v>
      </c>
      <c r="D62" s="2" t="s">
        <v>90</v>
      </c>
      <c r="E62" s="18" t="s">
        <v>19</v>
      </c>
      <c r="F62" s="70">
        <v>1377</v>
      </c>
      <c r="G62" s="70">
        <f t="shared" si="10"/>
        <v>1445.8500000000001</v>
      </c>
      <c r="H62" s="70">
        <v>1495</v>
      </c>
      <c r="I62" s="70"/>
      <c r="K62" s="7">
        <f t="shared" si="2"/>
        <v>0</v>
      </c>
    </row>
    <row r="63" spans="2:11" ht="15.75">
      <c r="B63" s="72" t="s">
        <v>131</v>
      </c>
      <c r="C63" s="3" t="str">
        <f t="shared" si="11"/>
        <v>40/152</v>
      </c>
      <c r="D63" s="2" t="s">
        <v>90</v>
      </c>
      <c r="E63" s="18" t="s">
        <v>19</v>
      </c>
      <c r="F63" s="70">
        <v>1377</v>
      </c>
      <c r="G63" s="70">
        <f t="shared" si="10"/>
        <v>1445.8500000000001</v>
      </c>
      <c r="H63" s="70">
        <v>1495</v>
      </c>
      <c r="I63" s="70"/>
      <c r="K63" s="7">
        <f t="shared" si="2"/>
        <v>0</v>
      </c>
    </row>
    <row r="64" spans="2:11" ht="15.75">
      <c r="B64" s="72" t="s">
        <v>132</v>
      </c>
      <c r="C64" s="3" t="str">
        <f t="shared" si="11"/>
        <v>42/158</v>
      </c>
      <c r="D64" s="2" t="s">
        <v>90</v>
      </c>
      <c r="E64" s="18" t="s">
        <v>19</v>
      </c>
      <c r="F64" s="70">
        <v>1377</v>
      </c>
      <c r="G64" s="70">
        <f t="shared" si="10"/>
        <v>1445.8500000000001</v>
      </c>
      <c r="H64" s="70">
        <v>1495</v>
      </c>
      <c r="I64" s="70"/>
      <c r="K64" s="7">
        <f t="shared" si="2"/>
        <v>0</v>
      </c>
    </row>
    <row r="65" spans="1:11" s="84" customFormat="1" ht="52.5" customHeight="1">
      <c r="A65" s="83"/>
      <c r="B65" s="108" t="s">
        <v>172</v>
      </c>
      <c r="C65" s="108"/>
      <c r="D65" s="108"/>
      <c r="E65" s="108"/>
      <c r="F65" s="108"/>
      <c r="G65" s="108"/>
      <c r="H65" s="108"/>
      <c r="I65" s="105"/>
      <c r="J65" s="83"/>
      <c r="K65" s="7">
        <f t="shared" si="2"/>
        <v>0</v>
      </c>
    </row>
    <row r="66" spans="2:16" ht="55.5" customHeight="1">
      <c r="B66" s="12" t="s">
        <v>86</v>
      </c>
      <c r="C66" s="12" t="s">
        <v>5</v>
      </c>
      <c r="D66" s="12" t="s">
        <v>0</v>
      </c>
      <c r="E66" s="13" t="s">
        <v>4</v>
      </c>
      <c r="F66" s="14" t="s">
        <v>179</v>
      </c>
      <c r="G66" s="14" t="s">
        <v>180</v>
      </c>
      <c r="H66" s="14" t="s">
        <v>182</v>
      </c>
      <c r="I66" s="14" t="s">
        <v>215</v>
      </c>
      <c r="J66" s="15" t="s">
        <v>1</v>
      </c>
      <c r="K66" s="52" t="s">
        <v>2</v>
      </c>
      <c r="L66" s="16"/>
      <c r="M66" s="85"/>
      <c r="N66" s="85"/>
      <c r="O66" s="85"/>
      <c r="P66" s="86"/>
    </row>
    <row r="67" spans="2:11" ht="15.75">
      <c r="B67" s="50" t="s">
        <v>133</v>
      </c>
      <c r="C67" s="3" t="str">
        <f>RIGHT(B67,6)</f>
        <v>28/122</v>
      </c>
      <c r="D67" s="2" t="s">
        <v>18</v>
      </c>
      <c r="E67" s="18" t="s">
        <v>19</v>
      </c>
      <c r="F67" s="70">
        <v>1595</v>
      </c>
      <c r="G67" s="70">
        <f aca="true" t="shared" si="12" ref="G67:G72">F67*1.05</f>
        <v>1674.75</v>
      </c>
      <c r="H67" s="70">
        <v>1735</v>
      </c>
      <c r="I67" s="70"/>
      <c r="K67" s="7">
        <f t="shared" si="2"/>
        <v>0</v>
      </c>
    </row>
    <row r="68" spans="2:11" ht="15.75">
      <c r="B68" s="50" t="s">
        <v>134</v>
      </c>
      <c r="C68" s="3" t="str">
        <f aca="true" t="shared" si="13" ref="C68:C80">RIGHT(B68,6)</f>
        <v>30/128</v>
      </c>
      <c r="D68" s="2" t="s">
        <v>18</v>
      </c>
      <c r="E68" s="18" t="s">
        <v>19</v>
      </c>
      <c r="F68" s="70">
        <v>1595</v>
      </c>
      <c r="G68" s="70">
        <f t="shared" si="12"/>
        <v>1674.75</v>
      </c>
      <c r="H68" s="70">
        <v>1735</v>
      </c>
      <c r="I68" s="70"/>
      <c r="K68" s="7">
        <f t="shared" si="2"/>
        <v>0</v>
      </c>
    </row>
    <row r="69" spans="2:11" ht="15.75">
      <c r="B69" s="50" t="s">
        <v>135</v>
      </c>
      <c r="C69" s="3" t="str">
        <f t="shared" si="13"/>
        <v>32/134</v>
      </c>
      <c r="D69" s="2" t="s">
        <v>18</v>
      </c>
      <c r="E69" s="18" t="s">
        <v>19</v>
      </c>
      <c r="F69" s="70">
        <v>1595</v>
      </c>
      <c r="G69" s="70">
        <f t="shared" si="12"/>
        <v>1674.75</v>
      </c>
      <c r="H69" s="70">
        <v>1735</v>
      </c>
      <c r="I69" s="70"/>
      <c r="K69" s="7">
        <f t="shared" si="2"/>
        <v>0</v>
      </c>
    </row>
    <row r="70" spans="2:11" ht="15.75">
      <c r="B70" s="50" t="s">
        <v>136</v>
      </c>
      <c r="C70" s="3" t="str">
        <f t="shared" si="13"/>
        <v>34/140</v>
      </c>
      <c r="D70" s="2" t="s">
        <v>18</v>
      </c>
      <c r="E70" s="18" t="s">
        <v>19</v>
      </c>
      <c r="F70" s="70">
        <v>1595</v>
      </c>
      <c r="G70" s="70">
        <f t="shared" si="12"/>
        <v>1674.75</v>
      </c>
      <c r="H70" s="70">
        <v>1735</v>
      </c>
      <c r="I70" s="70"/>
      <c r="K70" s="7">
        <f t="shared" si="2"/>
        <v>0</v>
      </c>
    </row>
    <row r="71" spans="2:11" ht="15.75">
      <c r="B71" s="50" t="s">
        <v>137</v>
      </c>
      <c r="C71" s="3" t="str">
        <f t="shared" si="13"/>
        <v>36/146</v>
      </c>
      <c r="D71" s="2" t="s">
        <v>18</v>
      </c>
      <c r="E71" s="18" t="s">
        <v>19</v>
      </c>
      <c r="F71" s="70">
        <v>1595</v>
      </c>
      <c r="G71" s="70">
        <f t="shared" si="12"/>
        <v>1674.75</v>
      </c>
      <c r="H71" s="70">
        <v>1735</v>
      </c>
      <c r="I71" s="70"/>
      <c r="K71" s="7">
        <f t="shared" si="2"/>
        <v>0</v>
      </c>
    </row>
    <row r="72" spans="2:11" ht="15.75">
      <c r="B72" s="50" t="s">
        <v>138</v>
      </c>
      <c r="C72" s="3" t="str">
        <f t="shared" si="13"/>
        <v>38/152</v>
      </c>
      <c r="D72" s="2" t="s">
        <v>18</v>
      </c>
      <c r="E72" s="18" t="s">
        <v>19</v>
      </c>
      <c r="F72" s="70">
        <v>1595</v>
      </c>
      <c r="G72" s="70">
        <f t="shared" si="12"/>
        <v>1674.75</v>
      </c>
      <c r="H72" s="70">
        <v>1735</v>
      </c>
      <c r="I72" s="70"/>
      <c r="K72" s="7">
        <f t="shared" si="2"/>
        <v>0</v>
      </c>
    </row>
    <row r="73" spans="2:11" ht="15.75">
      <c r="B73" s="50" t="s">
        <v>167</v>
      </c>
      <c r="C73" s="3" t="str">
        <f>RIGHT(B73,6)</f>
        <v>40/158</v>
      </c>
      <c r="D73" s="2" t="s">
        <v>18</v>
      </c>
      <c r="E73" s="18" t="s">
        <v>19</v>
      </c>
      <c r="F73" s="70">
        <v>1595</v>
      </c>
      <c r="G73" s="70">
        <f>F73*1.05</f>
        <v>1674.75</v>
      </c>
      <c r="H73" s="70">
        <v>1735</v>
      </c>
      <c r="I73" s="70"/>
      <c r="K73" s="7">
        <f t="shared" si="2"/>
        <v>0</v>
      </c>
    </row>
    <row r="74" spans="2:11" ht="15.75">
      <c r="B74" s="49"/>
      <c r="C74" s="3"/>
      <c r="D74" s="2"/>
      <c r="E74" s="2"/>
      <c r="F74" s="70"/>
      <c r="G74" s="70"/>
      <c r="H74" s="70"/>
      <c r="I74" s="70"/>
      <c r="K74" s="7">
        <f t="shared" si="2"/>
        <v>0</v>
      </c>
    </row>
    <row r="75" spans="2:11" ht="15.75">
      <c r="B75" s="50" t="s">
        <v>139</v>
      </c>
      <c r="C75" s="3" t="str">
        <f t="shared" si="13"/>
        <v>28/122</v>
      </c>
      <c r="D75" s="2" t="s">
        <v>91</v>
      </c>
      <c r="E75" s="18" t="s">
        <v>19</v>
      </c>
      <c r="F75" s="70">
        <v>1595</v>
      </c>
      <c r="G75" s="70">
        <f aca="true" t="shared" si="14" ref="G75:G80">F75*1.05</f>
        <v>1674.75</v>
      </c>
      <c r="H75" s="70">
        <v>1735</v>
      </c>
      <c r="I75" s="70"/>
      <c r="K75" s="7">
        <f t="shared" si="2"/>
        <v>0</v>
      </c>
    </row>
    <row r="76" spans="2:11" ht="15.75">
      <c r="B76" s="50" t="s">
        <v>140</v>
      </c>
      <c r="C76" s="3" t="str">
        <f t="shared" si="13"/>
        <v>30/128</v>
      </c>
      <c r="D76" s="2" t="s">
        <v>91</v>
      </c>
      <c r="E76" s="18" t="s">
        <v>19</v>
      </c>
      <c r="F76" s="70">
        <v>1595</v>
      </c>
      <c r="G76" s="70">
        <f t="shared" si="14"/>
        <v>1674.75</v>
      </c>
      <c r="H76" s="70">
        <v>1735</v>
      </c>
      <c r="I76" s="70"/>
      <c r="K76" s="7">
        <f t="shared" si="2"/>
        <v>0</v>
      </c>
    </row>
    <row r="77" spans="2:11" ht="15.75">
      <c r="B77" s="50" t="s">
        <v>141</v>
      </c>
      <c r="C77" s="3" t="str">
        <f t="shared" si="13"/>
        <v>32/134</v>
      </c>
      <c r="D77" s="2" t="s">
        <v>91</v>
      </c>
      <c r="E77" s="18" t="s">
        <v>19</v>
      </c>
      <c r="F77" s="70">
        <v>1595</v>
      </c>
      <c r="G77" s="70">
        <f t="shared" si="14"/>
        <v>1674.75</v>
      </c>
      <c r="H77" s="70">
        <v>1735</v>
      </c>
      <c r="I77" s="70"/>
      <c r="K77" s="7">
        <f aca="true" t="shared" si="15" ref="K77:K139">J77*F77</f>
        <v>0</v>
      </c>
    </row>
    <row r="78" spans="2:11" ht="15.75">
      <c r="B78" s="50" t="s">
        <v>142</v>
      </c>
      <c r="C78" s="3" t="str">
        <f t="shared" si="13"/>
        <v>34/140</v>
      </c>
      <c r="D78" s="2" t="s">
        <v>91</v>
      </c>
      <c r="E78" s="18" t="s">
        <v>19</v>
      </c>
      <c r="F78" s="70">
        <v>1595</v>
      </c>
      <c r="G78" s="70">
        <f t="shared" si="14"/>
        <v>1674.75</v>
      </c>
      <c r="H78" s="70">
        <v>1735</v>
      </c>
      <c r="I78" s="70"/>
      <c r="K78" s="7">
        <f t="shared" si="15"/>
        <v>0</v>
      </c>
    </row>
    <row r="79" spans="2:11" ht="15.75">
      <c r="B79" s="50" t="s">
        <v>143</v>
      </c>
      <c r="C79" s="3" t="str">
        <f t="shared" si="13"/>
        <v>36/146</v>
      </c>
      <c r="D79" s="2" t="s">
        <v>91</v>
      </c>
      <c r="E79" s="18" t="s">
        <v>19</v>
      </c>
      <c r="F79" s="70">
        <v>1595</v>
      </c>
      <c r="G79" s="70">
        <f t="shared" si="14"/>
        <v>1674.75</v>
      </c>
      <c r="H79" s="70">
        <v>1735</v>
      </c>
      <c r="I79" s="70"/>
      <c r="K79" s="7">
        <f t="shared" si="15"/>
        <v>0</v>
      </c>
    </row>
    <row r="80" spans="2:11" ht="15.75">
      <c r="B80" s="50" t="s">
        <v>144</v>
      </c>
      <c r="C80" s="3" t="str">
        <f t="shared" si="13"/>
        <v>38/152</v>
      </c>
      <c r="D80" s="2" t="s">
        <v>91</v>
      </c>
      <c r="E80" s="18" t="s">
        <v>19</v>
      </c>
      <c r="F80" s="70">
        <v>1595</v>
      </c>
      <c r="G80" s="70">
        <f t="shared" si="14"/>
        <v>1674.75</v>
      </c>
      <c r="H80" s="70">
        <v>1735</v>
      </c>
      <c r="I80" s="70"/>
      <c r="K80" s="7">
        <f t="shared" si="15"/>
        <v>0</v>
      </c>
    </row>
    <row r="81" spans="2:11" ht="15">
      <c r="B81" s="50" t="s">
        <v>168</v>
      </c>
      <c r="C81" s="3" t="str">
        <f>RIGHT(B81,6)</f>
        <v>40/158</v>
      </c>
      <c r="D81" s="2" t="s">
        <v>91</v>
      </c>
      <c r="E81" s="18" t="s">
        <v>19</v>
      </c>
      <c r="F81" s="70">
        <v>1595</v>
      </c>
      <c r="G81" s="70">
        <f>F81*1.05</f>
        <v>1674.75</v>
      </c>
      <c r="H81" s="70">
        <v>1735</v>
      </c>
      <c r="I81" s="70"/>
      <c r="K81" s="7">
        <f t="shared" si="15"/>
        <v>0</v>
      </c>
    </row>
    <row r="82" spans="1:11" s="84" customFormat="1" ht="61.5" customHeight="1">
      <c r="A82" s="83"/>
      <c r="B82" s="108" t="s">
        <v>173</v>
      </c>
      <c r="C82" s="108"/>
      <c r="D82" s="108"/>
      <c r="E82" s="108"/>
      <c r="F82" s="108"/>
      <c r="G82" s="108"/>
      <c r="H82" s="108"/>
      <c r="I82" s="105"/>
      <c r="J82" s="83"/>
      <c r="K82" s="7">
        <f t="shared" si="15"/>
        <v>0</v>
      </c>
    </row>
    <row r="83" spans="2:16" ht="55.5" customHeight="1">
      <c r="B83" s="12" t="s">
        <v>86</v>
      </c>
      <c r="C83" s="12" t="s">
        <v>5</v>
      </c>
      <c r="D83" s="12" t="s">
        <v>0</v>
      </c>
      <c r="E83" s="13" t="s">
        <v>4</v>
      </c>
      <c r="F83" s="14" t="s">
        <v>179</v>
      </c>
      <c r="G83" s="14" t="s">
        <v>180</v>
      </c>
      <c r="H83" s="14" t="s">
        <v>182</v>
      </c>
      <c r="I83" s="14" t="s">
        <v>215</v>
      </c>
      <c r="J83" s="15" t="s">
        <v>1</v>
      </c>
      <c r="K83" s="52" t="s">
        <v>2</v>
      </c>
      <c r="L83" s="16"/>
      <c r="M83" s="85"/>
      <c r="N83" s="85"/>
      <c r="O83" s="85"/>
      <c r="P83" s="86"/>
    </row>
    <row r="84" spans="2:11" ht="15.75">
      <c r="B84" s="50" t="s">
        <v>145</v>
      </c>
      <c r="C84" s="3" t="str">
        <f aca="true" t="shared" si="16" ref="C84:C89">RIGHT(B84,6)</f>
        <v>30/128</v>
      </c>
      <c r="D84" s="2" t="s">
        <v>91</v>
      </c>
      <c r="E84" s="18" t="s">
        <v>19</v>
      </c>
      <c r="F84" s="70">
        <v>1693</v>
      </c>
      <c r="G84" s="70">
        <f aca="true" t="shared" si="17" ref="G84:G89">F84*1.05</f>
        <v>1777.65</v>
      </c>
      <c r="H84" s="70">
        <v>1825</v>
      </c>
      <c r="I84" s="70"/>
      <c r="K84" s="7">
        <f t="shared" si="15"/>
        <v>0</v>
      </c>
    </row>
    <row r="85" spans="2:11" ht="15.75">
      <c r="B85" s="50" t="s">
        <v>146</v>
      </c>
      <c r="C85" s="3" t="str">
        <f t="shared" si="16"/>
        <v>32/134</v>
      </c>
      <c r="D85" s="2" t="s">
        <v>91</v>
      </c>
      <c r="E85" s="18" t="s">
        <v>19</v>
      </c>
      <c r="F85" s="70">
        <v>1693</v>
      </c>
      <c r="G85" s="70">
        <f t="shared" si="17"/>
        <v>1777.65</v>
      </c>
      <c r="H85" s="70">
        <v>1825</v>
      </c>
      <c r="I85" s="70"/>
      <c r="K85" s="7">
        <f t="shared" si="15"/>
        <v>0</v>
      </c>
    </row>
    <row r="86" spans="2:11" ht="15.75">
      <c r="B86" s="50" t="s">
        <v>147</v>
      </c>
      <c r="C86" s="3" t="str">
        <f t="shared" si="16"/>
        <v>34/140</v>
      </c>
      <c r="D86" s="2" t="s">
        <v>91</v>
      </c>
      <c r="E86" s="18" t="s">
        <v>19</v>
      </c>
      <c r="F86" s="70">
        <v>1693</v>
      </c>
      <c r="G86" s="70">
        <f t="shared" si="17"/>
        <v>1777.65</v>
      </c>
      <c r="H86" s="70">
        <v>1825</v>
      </c>
      <c r="I86" s="70"/>
      <c r="K86" s="7">
        <f t="shared" si="15"/>
        <v>0</v>
      </c>
    </row>
    <row r="87" spans="2:11" ht="15">
      <c r="B87" s="50" t="s">
        <v>148</v>
      </c>
      <c r="C87" s="3" t="str">
        <f t="shared" si="16"/>
        <v>36/146</v>
      </c>
      <c r="D87" s="2" t="s">
        <v>91</v>
      </c>
      <c r="E87" s="18" t="s">
        <v>19</v>
      </c>
      <c r="F87" s="70">
        <v>1693</v>
      </c>
      <c r="G87" s="70">
        <f t="shared" si="17"/>
        <v>1777.65</v>
      </c>
      <c r="H87" s="70">
        <v>1825</v>
      </c>
      <c r="I87" s="70"/>
      <c r="K87" s="7">
        <f t="shared" si="15"/>
        <v>0</v>
      </c>
    </row>
    <row r="88" spans="2:11" ht="15">
      <c r="B88" s="50" t="s">
        <v>149</v>
      </c>
      <c r="C88" s="3" t="str">
        <f t="shared" si="16"/>
        <v>38/152</v>
      </c>
      <c r="D88" s="2" t="s">
        <v>91</v>
      </c>
      <c r="E88" s="18" t="s">
        <v>19</v>
      </c>
      <c r="F88" s="70">
        <v>1693</v>
      </c>
      <c r="G88" s="70">
        <f t="shared" si="17"/>
        <v>1777.65</v>
      </c>
      <c r="H88" s="70">
        <v>1825</v>
      </c>
      <c r="I88" s="70"/>
      <c r="K88" s="7">
        <f t="shared" si="15"/>
        <v>0</v>
      </c>
    </row>
    <row r="89" spans="2:11" ht="15">
      <c r="B89" s="50" t="s">
        <v>159</v>
      </c>
      <c r="C89" s="3" t="str">
        <f t="shared" si="16"/>
        <v>40/158</v>
      </c>
      <c r="D89" s="2" t="s">
        <v>91</v>
      </c>
      <c r="E89" s="18" t="s">
        <v>19</v>
      </c>
      <c r="F89" s="70">
        <v>1693</v>
      </c>
      <c r="G89" s="70">
        <f t="shared" si="17"/>
        <v>1777.65</v>
      </c>
      <c r="H89" s="70">
        <v>1825</v>
      </c>
      <c r="I89" s="70"/>
      <c r="K89" s="7">
        <f t="shared" si="15"/>
        <v>0</v>
      </c>
    </row>
    <row r="90" spans="1:11" s="84" customFormat="1" ht="74.25" customHeight="1">
      <c r="A90" s="83"/>
      <c r="B90" s="108" t="s">
        <v>177</v>
      </c>
      <c r="C90" s="108"/>
      <c r="D90" s="108"/>
      <c r="E90" s="108"/>
      <c r="F90" s="108"/>
      <c r="G90" s="108"/>
      <c r="H90" s="108"/>
      <c r="I90" s="105"/>
      <c r="J90" s="83"/>
      <c r="K90" s="7">
        <f t="shared" si="15"/>
        <v>0</v>
      </c>
    </row>
    <row r="91" spans="1:250" s="28" customFormat="1" ht="43.5" customHeight="1">
      <c r="A91" s="24"/>
      <c r="B91" s="12" t="s">
        <v>86</v>
      </c>
      <c r="C91" s="12" t="s">
        <v>5</v>
      </c>
      <c r="D91" s="12" t="s">
        <v>0</v>
      </c>
      <c r="E91" s="13" t="s">
        <v>4</v>
      </c>
      <c r="F91" s="14" t="s">
        <v>179</v>
      </c>
      <c r="G91" s="14" t="s">
        <v>180</v>
      </c>
      <c r="H91" s="14" t="s">
        <v>182</v>
      </c>
      <c r="I91" s="14" t="s">
        <v>215</v>
      </c>
      <c r="J91" s="15" t="s">
        <v>1</v>
      </c>
      <c r="K91" s="52" t="s">
        <v>2</v>
      </c>
      <c r="L91" s="16"/>
      <c r="M91" s="13"/>
      <c r="N91" s="13"/>
      <c r="O91" s="13"/>
      <c r="P91" s="25"/>
      <c r="Q91" s="26"/>
      <c r="R91" s="26"/>
      <c r="S91" s="26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</row>
    <row r="92" spans="1:250" ht="14.25" customHeight="1">
      <c r="A92" s="17"/>
      <c r="B92" s="2" t="s">
        <v>35</v>
      </c>
      <c r="C92" s="3" t="str">
        <f>RIGHT(B92,13)</f>
        <v>28-30/116-122</v>
      </c>
      <c r="D92" s="2" t="s">
        <v>84</v>
      </c>
      <c r="E92" s="18" t="s">
        <v>19</v>
      </c>
      <c r="F92" s="70">
        <v>1221</v>
      </c>
      <c r="G92" s="70">
        <v>1282.05</v>
      </c>
      <c r="H92" s="70">
        <v>1343.1000000000001</v>
      </c>
      <c r="I92" s="70">
        <v>1404.1499999999999</v>
      </c>
      <c r="J92" s="19"/>
      <c r="K92" s="7">
        <f t="shared" si="15"/>
        <v>0</v>
      </c>
      <c r="L92" s="20"/>
      <c r="M92" s="21"/>
      <c r="N92" s="22"/>
      <c r="O92" s="22"/>
      <c r="Q92" s="22"/>
      <c r="R92" s="22"/>
      <c r="S92" s="2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</row>
    <row r="93" spans="1:250" ht="14.25" customHeight="1">
      <c r="A93" s="17"/>
      <c r="B93" s="2" t="s">
        <v>34</v>
      </c>
      <c r="C93" s="3" t="str">
        <f aca="true" t="shared" si="18" ref="C93:C114">RIGHT(B93,13)</f>
        <v>30-32/122-128</v>
      </c>
      <c r="D93" s="2" t="s">
        <v>84</v>
      </c>
      <c r="E93" s="18" t="s">
        <v>19</v>
      </c>
      <c r="F93" s="70">
        <v>1221</v>
      </c>
      <c r="G93" s="70">
        <v>1282.05</v>
      </c>
      <c r="H93" s="70">
        <v>1343.1000000000001</v>
      </c>
      <c r="I93" s="70">
        <v>1404.1499999999999</v>
      </c>
      <c r="J93" s="19"/>
      <c r="K93" s="7">
        <f t="shared" si="15"/>
        <v>0</v>
      </c>
      <c r="L93" s="20"/>
      <c r="M93" s="21"/>
      <c r="N93" s="22"/>
      <c r="O93" s="22"/>
      <c r="Q93" s="22"/>
      <c r="R93" s="22"/>
      <c r="S93" s="2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</row>
    <row r="94" spans="1:250" ht="14.25" customHeight="1">
      <c r="A94" s="17"/>
      <c r="B94" s="2" t="s">
        <v>36</v>
      </c>
      <c r="C94" s="3" t="str">
        <f t="shared" si="18"/>
        <v>32-34/128-134</v>
      </c>
      <c r="D94" s="2" t="s">
        <v>84</v>
      </c>
      <c r="E94" s="18" t="s">
        <v>19</v>
      </c>
      <c r="F94" s="70">
        <v>1221</v>
      </c>
      <c r="G94" s="70">
        <v>1282.05</v>
      </c>
      <c r="H94" s="70">
        <v>1343.1000000000001</v>
      </c>
      <c r="I94" s="70">
        <v>1404.1499999999999</v>
      </c>
      <c r="J94" s="19"/>
      <c r="K94" s="7">
        <f t="shared" si="15"/>
        <v>0</v>
      </c>
      <c r="L94" s="20"/>
      <c r="M94" s="21"/>
      <c r="N94" s="22"/>
      <c r="O94" s="22"/>
      <c r="Q94" s="22"/>
      <c r="R94" s="22"/>
      <c r="S94" s="22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</row>
    <row r="95" spans="1:250" ht="14.25" customHeight="1">
      <c r="A95" s="17"/>
      <c r="B95" s="2" t="s">
        <v>37</v>
      </c>
      <c r="C95" s="3" t="str">
        <f t="shared" si="18"/>
        <v>34-36/134-140</v>
      </c>
      <c r="D95" s="2" t="s">
        <v>84</v>
      </c>
      <c r="E95" s="18" t="s">
        <v>19</v>
      </c>
      <c r="F95" s="70">
        <v>1221</v>
      </c>
      <c r="G95" s="70">
        <v>1282.05</v>
      </c>
      <c r="H95" s="70">
        <v>1343.1000000000001</v>
      </c>
      <c r="I95" s="70">
        <v>1404.1499999999999</v>
      </c>
      <c r="J95" s="19"/>
      <c r="K95" s="7">
        <f t="shared" si="15"/>
        <v>0</v>
      </c>
      <c r="L95" s="20"/>
      <c r="M95" s="21"/>
      <c r="N95" s="22"/>
      <c r="O95" s="22"/>
      <c r="Q95" s="22"/>
      <c r="R95" s="22"/>
      <c r="S95" s="22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</row>
    <row r="96" spans="1:250" ht="31.5">
      <c r="A96" s="17"/>
      <c r="B96" s="2" t="s">
        <v>38</v>
      </c>
      <c r="C96" s="3" t="str">
        <f t="shared" si="18"/>
        <v>36-38/140-146</v>
      </c>
      <c r="D96" s="2" t="s">
        <v>84</v>
      </c>
      <c r="E96" s="18" t="s">
        <v>19</v>
      </c>
      <c r="F96" s="70">
        <v>1221</v>
      </c>
      <c r="G96" s="70">
        <v>1282.05</v>
      </c>
      <c r="H96" s="70">
        <v>1343.1000000000001</v>
      </c>
      <c r="I96" s="70">
        <v>1404.1499999999999</v>
      </c>
      <c r="J96" s="19"/>
      <c r="K96" s="7">
        <f t="shared" si="15"/>
        <v>0</v>
      </c>
      <c r="L96" s="20"/>
      <c r="M96" s="21"/>
      <c r="N96" s="22"/>
      <c r="O96" s="22"/>
      <c r="Q96" s="22"/>
      <c r="R96" s="22"/>
      <c r="S96" s="22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</row>
    <row r="97" spans="1:250" ht="31.5">
      <c r="A97" s="17"/>
      <c r="B97" s="2" t="s">
        <v>39</v>
      </c>
      <c r="C97" s="3" t="str">
        <f t="shared" si="18"/>
        <v>38-40/146-152</v>
      </c>
      <c r="D97" s="2" t="s">
        <v>84</v>
      </c>
      <c r="E97" s="4" t="s">
        <v>6</v>
      </c>
      <c r="F97" s="70">
        <v>1221</v>
      </c>
      <c r="G97" s="70">
        <v>1282.05</v>
      </c>
      <c r="H97" s="70">
        <v>1343.1000000000001</v>
      </c>
      <c r="I97" s="70">
        <v>1404.1499999999999</v>
      </c>
      <c r="J97" s="19"/>
      <c r="K97" s="7">
        <f t="shared" si="15"/>
        <v>0</v>
      </c>
      <c r="L97" s="20"/>
      <c r="M97" s="21"/>
      <c r="N97" s="22"/>
      <c r="O97" s="22"/>
      <c r="Q97" s="22"/>
      <c r="R97" s="22"/>
      <c r="S97" s="22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</row>
    <row r="98" spans="1:250" ht="31.5">
      <c r="A98" s="17"/>
      <c r="B98" s="2" t="s">
        <v>40</v>
      </c>
      <c r="C98" s="3" t="str">
        <f t="shared" si="18"/>
        <v>40-42/152-158</v>
      </c>
      <c r="D98" s="2" t="s">
        <v>84</v>
      </c>
      <c r="E98" s="18" t="s">
        <v>19</v>
      </c>
      <c r="F98" s="70">
        <v>1221</v>
      </c>
      <c r="G98" s="70">
        <v>1282.05</v>
      </c>
      <c r="H98" s="70">
        <v>1343.1000000000001</v>
      </c>
      <c r="I98" s="70">
        <v>1404.1499999999999</v>
      </c>
      <c r="J98" s="19"/>
      <c r="K98" s="7">
        <f t="shared" si="15"/>
        <v>0</v>
      </c>
      <c r="L98" s="20"/>
      <c r="M98" s="21"/>
      <c r="N98" s="22"/>
      <c r="O98" s="22"/>
      <c r="Q98" s="22"/>
      <c r="R98" s="22"/>
      <c r="S98" s="2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</row>
    <row r="99" spans="1:250" ht="14.25" customHeight="1">
      <c r="A99" s="17"/>
      <c r="B99" s="11"/>
      <c r="C99" s="3">
        <f t="shared" si="18"/>
      </c>
      <c r="D99" s="11"/>
      <c r="E99" s="11"/>
      <c r="J99" s="19"/>
      <c r="K99" s="7">
        <f t="shared" si="15"/>
        <v>0</v>
      </c>
      <c r="L99" s="20"/>
      <c r="M99" s="21"/>
      <c r="N99" s="22"/>
      <c r="O99" s="22"/>
      <c r="Q99" s="22"/>
      <c r="R99" s="22"/>
      <c r="S99" s="22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</row>
    <row r="100" spans="1:250" ht="14.25" customHeight="1">
      <c r="A100" s="17"/>
      <c r="B100" s="2" t="s">
        <v>41</v>
      </c>
      <c r="C100" s="3" t="str">
        <f t="shared" si="18"/>
        <v>28-30/116-122</v>
      </c>
      <c r="D100" s="2" t="s">
        <v>85</v>
      </c>
      <c r="E100" s="18" t="s">
        <v>19</v>
      </c>
      <c r="F100" s="70">
        <v>1221</v>
      </c>
      <c r="G100" s="70">
        <v>1282.05</v>
      </c>
      <c r="H100" s="70">
        <v>1343.1000000000001</v>
      </c>
      <c r="I100" s="70">
        <v>1404.1499999999999</v>
      </c>
      <c r="J100" s="19"/>
      <c r="K100" s="7">
        <f t="shared" si="15"/>
        <v>0</v>
      </c>
      <c r="L100" s="20"/>
      <c r="M100" s="21"/>
      <c r="N100" s="22"/>
      <c r="O100" s="22"/>
      <c r="Q100" s="22"/>
      <c r="R100" s="22"/>
      <c r="S100" s="22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</row>
    <row r="101" spans="1:250" ht="14.25" customHeight="1">
      <c r="A101" s="17"/>
      <c r="B101" s="2" t="s">
        <v>43</v>
      </c>
      <c r="C101" s="3" t="str">
        <f t="shared" si="18"/>
        <v>30-32/122-128</v>
      </c>
      <c r="D101" s="2" t="s">
        <v>85</v>
      </c>
      <c r="E101" s="18" t="s">
        <v>19</v>
      </c>
      <c r="F101" s="70">
        <v>1221</v>
      </c>
      <c r="G101" s="70">
        <v>1282.05</v>
      </c>
      <c r="H101" s="70">
        <v>1343.1000000000001</v>
      </c>
      <c r="I101" s="70">
        <v>1404.1499999999999</v>
      </c>
      <c r="J101" s="19"/>
      <c r="K101" s="7">
        <f t="shared" si="15"/>
        <v>0</v>
      </c>
      <c r="L101" s="20"/>
      <c r="M101" s="21"/>
      <c r="N101" s="22"/>
      <c r="O101" s="22"/>
      <c r="Q101" s="22"/>
      <c r="R101" s="22"/>
      <c r="S101" s="2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</row>
    <row r="102" spans="1:250" ht="14.25" customHeight="1">
      <c r="A102" s="17"/>
      <c r="B102" s="2" t="s">
        <v>45</v>
      </c>
      <c r="C102" s="3" t="str">
        <f t="shared" si="18"/>
        <v>32-34/128-134</v>
      </c>
      <c r="D102" s="2" t="s">
        <v>85</v>
      </c>
      <c r="E102" s="18" t="s">
        <v>19</v>
      </c>
      <c r="F102" s="70">
        <v>1221</v>
      </c>
      <c r="G102" s="70">
        <v>1282.05</v>
      </c>
      <c r="H102" s="70">
        <v>1343.1000000000001</v>
      </c>
      <c r="I102" s="70">
        <v>1404.1499999999999</v>
      </c>
      <c r="J102" s="19"/>
      <c r="K102" s="7">
        <f t="shared" si="15"/>
        <v>0</v>
      </c>
      <c r="L102" s="20"/>
      <c r="M102" s="21"/>
      <c r="N102" s="22"/>
      <c r="O102" s="22"/>
      <c r="Q102" s="22"/>
      <c r="R102" s="22"/>
      <c r="S102" s="2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</row>
    <row r="103" spans="1:250" ht="14.25" customHeight="1">
      <c r="A103" s="17"/>
      <c r="B103" s="2" t="s">
        <v>47</v>
      </c>
      <c r="C103" s="3" t="str">
        <f t="shared" si="18"/>
        <v>34-36/134-140</v>
      </c>
      <c r="D103" s="2" t="s">
        <v>85</v>
      </c>
      <c r="E103" s="18" t="s">
        <v>19</v>
      </c>
      <c r="F103" s="70">
        <v>1221</v>
      </c>
      <c r="G103" s="70">
        <v>1282.05</v>
      </c>
      <c r="H103" s="70">
        <v>1343.1000000000001</v>
      </c>
      <c r="I103" s="70">
        <v>1404.1499999999999</v>
      </c>
      <c r="J103" s="19"/>
      <c r="K103" s="7">
        <f t="shared" si="15"/>
        <v>0</v>
      </c>
      <c r="L103" s="20"/>
      <c r="M103" s="21"/>
      <c r="N103" s="22"/>
      <c r="O103" s="22"/>
      <c r="Q103" s="22"/>
      <c r="R103" s="22"/>
      <c r="S103" s="22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</row>
    <row r="104" spans="1:250" ht="31.5">
      <c r="A104" s="17"/>
      <c r="B104" s="2" t="s">
        <v>49</v>
      </c>
      <c r="C104" s="3" t="str">
        <f t="shared" si="18"/>
        <v>36-38/140-146</v>
      </c>
      <c r="D104" s="2" t="s">
        <v>85</v>
      </c>
      <c r="E104" s="18" t="s">
        <v>19</v>
      </c>
      <c r="F104" s="70">
        <v>1221</v>
      </c>
      <c r="G104" s="70">
        <v>1282.05</v>
      </c>
      <c r="H104" s="70">
        <v>1343.1000000000001</v>
      </c>
      <c r="I104" s="70">
        <v>1404.1499999999999</v>
      </c>
      <c r="J104" s="19"/>
      <c r="K104" s="7">
        <f t="shared" si="15"/>
        <v>0</v>
      </c>
      <c r="L104" s="20"/>
      <c r="M104" s="21"/>
      <c r="N104" s="22"/>
      <c r="O104" s="22"/>
      <c r="Q104" s="22"/>
      <c r="R104" s="22"/>
      <c r="S104" s="22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</row>
    <row r="105" spans="1:250" ht="31.5">
      <c r="A105" s="17"/>
      <c r="B105" s="2" t="s">
        <v>51</v>
      </c>
      <c r="C105" s="3" t="str">
        <f t="shared" si="18"/>
        <v>38-40/146-152</v>
      </c>
      <c r="D105" s="2" t="s">
        <v>85</v>
      </c>
      <c r="E105" s="18" t="s">
        <v>19</v>
      </c>
      <c r="F105" s="70">
        <v>1221</v>
      </c>
      <c r="G105" s="70">
        <v>1282.05</v>
      </c>
      <c r="H105" s="70">
        <v>1343.1000000000001</v>
      </c>
      <c r="I105" s="70">
        <v>1404.1499999999999</v>
      </c>
      <c r="J105" s="19"/>
      <c r="K105" s="7">
        <f t="shared" si="15"/>
        <v>0</v>
      </c>
      <c r="L105" s="20"/>
      <c r="M105" s="21"/>
      <c r="N105" s="22"/>
      <c r="O105" s="22"/>
      <c r="Q105" s="22"/>
      <c r="R105" s="22"/>
      <c r="S105" s="22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</row>
    <row r="106" spans="1:250" ht="31.5">
      <c r="A106" s="17"/>
      <c r="B106" s="2" t="s">
        <v>53</v>
      </c>
      <c r="C106" s="3" t="str">
        <f t="shared" si="18"/>
        <v>40-42/152-158</v>
      </c>
      <c r="D106" s="2" t="s">
        <v>85</v>
      </c>
      <c r="E106" s="4" t="s">
        <v>6</v>
      </c>
      <c r="F106" s="70">
        <v>1221</v>
      </c>
      <c r="G106" s="70">
        <v>1282.05</v>
      </c>
      <c r="H106" s="70">
        <v>1343.1000000000001</v>
      </c>
      <c r="I106" s="70">
        <v>1404.1499999999999</v>
      </c>
      <c r="J106" s="19"/>
      <c r="K106" s="7">
        <f t="shared" si="15"/>
        <v>0</v>
      </c>
      <c r="L106" s="20"/>
      <c r="M106" s="21"/>
      <c r="N106" s="22"/>
      <c r="O106" s="22"/>
      <c r="Q106" s="22"/>
      <c r="R106" s="22"/>
      <c r="S106" s="22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</row>
    <row r="107" spans="1:250" ht="14.25" customHeight="1">
      <c r="A107" s="17"/>
      <c r="B107" s="11"/>
      <c r="C107" s="3">
        <f t="shared" si="18"/>
      </c>
      <c r="E107" s="62"/>
      <c r="F107" s="11"/>
      <c r="J107" s="19"/>
      <c r="K107" s="7">
        <f t="shared" si="15"/>
        <v>0</v>
      </c>
      <c r="L107" s="20"/>
      <c r="M107" s="21"/>
      <c r="N107" s="22"/>
      <c r="O107" s="22"/>
      <c r="Q107" s="22"/>
      <c r="R107" s="22"/>
      <c r="S107" s="22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</row>
    <row r="108" spans="1:250" ht="14.25" customHeight="1">
      <c r="A108" s="17"/>
      <c r="B108" s="2" t="s">
        <v>42</v>
      </c>
      <c r="C108" s="3" t="str">
        <f t="shared" si="18"/>
        <v>28-30/116-122</v>
      </c>
      <c r="D108" s="2" t="s">
        <v>7</v>
      </c>
      <c r="E108" s="18" t="s">
        <v>19</v>
      </c>
      <c r="F108" s="70">
        <v>1221</v>
      </c>
      <c r="G108" s="70">
        <v>1282.05</v>
      </c>
      <c r="H108" s="70">
        <v>1343.1000000000001</v>
      </c>
      <c r="I108" s="70">
        <v>1404.1499999999999</v>
      </c>
      <c r="J108" s="19"/>
      <c r="K108" s="7">
        <f t="shared" si="15"/>
        <v>0</v>
      </c>
      <c r="L108" s="20"/>
      <c r="M108" s="21"/>
      <c r="N108" s="22"/>
      <c r="O108" s="22"/>
      <c r="Q108" s="22"/>
      <c r="R108" s="22"/>
      <c r="S108" s="22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</row>
    <row r="109" spans="1:250" ht="14.25" customHeight="1">
      <c r="A109" s="17"/>
      <c r="B109" s="2" t="s">
        <v>44</v>
      </c>
      <c r="C109" s="3" t="str">
        <f t="shared" si="18"/>
        <v>30-32/122-128</v>
      </c>
      <c r="D109" s="2" t="s">
        <v>7</v>
      </c>
      <c r="E109" s="18" t="s">
        <v>19</v>
      </c>
      <c r="F109" s="70">
        <v>1221</v>
      </c>
      <c r="G109" s="70">
        <v>1282.05</v>
      </c>
      <c r="H109" s="70">
        <v>1343.1000000000001</v>
      </c>
      <c r="I109" s="70">
        <v>1404.1499999999999</v>
      </c>
      <c r="J109" s="19"/>
      <c r="K109" s="7">
        <f t="shared" si="15"/>
        <v>0</v>
      </c>
      <c r="L109" s="20"/>
      <c r="M109" s="21"/>
      <c r="N109" s="22"/>
      <c r="O109" s="22"/>
      <c r="Q109" s="22"/>
      <c r="R109" s="22"/>
      <c r="S109" s="22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</row>
    <row r="110" spans="1:250" ht="14.25" customHeight="1">
      <c r="A110" s="17"/>
      <c r="B110" s="2" t="s">
        <v>46</v>
      </c>
      <c r="C110" s="3" t="str">
        <f t="shared" si="18"/>
        <v>32-34/128-134</v>
      </c>
      <c r="D110" s="2" t="s">
        <v>7</v>
      </c>
      <c r="E110" s="18" t="s">
        <v>19</v>
      </c>
      <c r="F110" s="70">
        <v>1221</v>
      </c>
      <c r="G110" s="70">
        <v>1282.05</v>
      </c>
      <c r="H110" s="70">
        <v>1343.1000000000001</v>
      </c>
      <c r="I110" s="70">
        <v>1404.1499999999999</v>
      </c>
      <c r="J110" s="19"/>
      <c r="K110" s="7">
        <f t="shared" si="15"/>
        <v>0</v>
      </c>
      <c r="L110" s="20"/>
      <c r="M110" s="21"/>
      <c r="N110" s="22"/>
      <c r="O110" s="22"/>
      <c r="Q110" s="22"/>
      <c r="R110" s="22"/>
      <c r="S110" s="22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</row>
    <row r="111" spans="1:250" ht="14.25" customHeight="1">
      <c r="A111" s="17"/>
      <c r="B111" s="2" t="s">
        <v>48</v>
      </c>
      <c r="C111" s="3" t="str">
        <f t="shared" si="18"/>
        <v>34-36/134-140</v>
      </c>
      <c r="D111" s="2" t="s">
        <v>7</v>
      </c>
      <c r="E111" s="18" t="s">
        <v>19</v>
      </c>
      <c r="F111" s="70">
        <v>1221</v>
      </c>
      <c r="G111" s="70">
        <v>1282.05</v>
      </c>
      <c r="H111" s="70">
        <v>1343.1000000000001</v>
      </c>
      <c r="I111" s="70">
        <v>1404.1499999999999</v>
      </c>
      <c r="J111" s="19"/>
      <c r="K111" s="7">
        <f t="shared" si="15"/>
        <v>0</v>
      </c>
      <c r="L111" s="20"/>
      <c r="M111" s="21"/>
      <c r="N111" s="22"/>
      <c r="O111" s="22"/>
      <c r="Q111" s="22"/>
      <c r="R111" s="22"/>
      <c r="S111" s="22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</row>
    <row r="112" spans="1:250" ht="31.5">
      <c r="A112" s="17"/>
      <c r="B112" s="2" t="s">
        <v>50</v>
      </c>
      <c r="C112" s="3" t="str">
        <f t="shared" si="18"/>
        <v>36-38/140-146</v>
      </c>
      <c r="D112" s="2" t="s">
        <v>7</v>
      </c>
      <c r="E112" s="18" t="s">
        <v>19</v>
      </c>
      <c r="F112" s="70">
        <v>1221</v>
      </c>
      <c r="G112" s="70">
        <v>1282.05</v>
      </c>
      <c r="H112" s="70">
        <v>1343.1000000000001</v>
      </c>
      <c r="I112" s="70">
        <v>1404.1499999999999</v>
      </c>
      <c r="J112" s="19"/>
      <c r="K112" s="7">
        <f t="shared" si="15"/>
        <v>0</v>
      </c>
      <c r="L112" s="20"/>
      <c r="M112" s="21"/>
      <c r="N112" s="22"/>
      <c r="O112" s="22"/>
      <c r="Q112" s="22"/>
      <c r="R112" s="22"/>
      <c r="S112" s="22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</row>
    <row r="113" spans="1:250" ht="31.5">
      <c r="A113" s="17"/>
      <c r="B113" s="2" t="s">
        <v>52</v>
      </c>
      <c r="C113" s="3" t="str">
        <f t="shared" si="18"/>
        <v>38-40/146-152</v>
      </c>
      <c r="D113" s="2" t="s">
        <v>7</v>
      </c>
      <c r="E113" s="18" t="s">
        <v>19</v>
      </c>
      <c r="F113" s="70">
        <v>1221</v>
      </c>
      <c r="G113" s="70">
        <v>1282.05</v>
      </c>
      <c r="H113" s="70">
        <v>1343.1000000000001</v>
      </c>
      <c r="I113" s="70">
        <v>1404.1499999999999</v>
      </c>
      <c r="J113" s="19"/>
      <c r="K113" s="7">
        <f t="shared" si="15"/>
        <v>0</v>
      </c>
      <c r="L113" s="20"/>
      <c r="M113" s="21"/>
      <c r="N113" s="22"/>
      <c r="O113" s="22"/>
      <c r="Q113" s="22"/>
      <c r="R113" s="22"/>
      <c r="S113" s="22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</row>
    <row r="114" spans="1:250" ht="31.5">
      <c r="A114" s="17"/>
      <c r="B114" s="2" t="s">
        <v>54</v>
      </c>
      <c r="C114" s="3" t="str">
        <f t="shared" si="18"/>
        <v>40-42/152-158</v>
      </c>
      <c r="D114" s="2" t="s">
        <v>7</v>
      </c>
      <c r="E114" s="18" t="s">
        <v>19</v>
      </c>
      <c r="F114" s="70">
        <v>1221</v>
      </c>
      <c r="G114" s="70">
        <v>1282.05</v>
      </c>
      <c r="H114" s="70">
        <v>1343.1000000000001</v>
      </c>
      <c r="I114" s="70">
        <v>1404.1499999999999</v>
      </c>
      <c r="J114" s="19"/>
      <c r="K114" s="7">
        <f t="shared" si="15"/>
        <v>0</v>
      </c>
      <c r="L114" s="20"/>
      <c r="M114" s="21"/>
      <c r="N114" s="22"/>
      <c r="O114" s="22"/>
      <c r="Q114" s="22"/>
      <c r="R114" s="22"/>
      <c r="S114" s="22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</row>
    <row r="115" spans="1:11" s="84" customFormat="1" ht="88.5" customHeight="1">
      <c r="A115" s="83"/>
      <c r="B115" s="108" t="s">
        <v>178</v>
      </c>
      <c r="C115" s="108"/>
      <c r="D115" s="108"/>
      <c r="E115" s="108"/>
      <c r="F115" s="108"/>
      <c r="G115" s="108"/>
      <c r="H115" s="108"/>
      <c r="I115" s="105"/>
      <c r="J115" s="83"/>
      <c r="K115" s="7">
        <f t="shared" si="15"/>
        <v>0</v>
      </c>
    </row>
    <row r="116" spans="2:250" s="30" customFormat="1" ht="43.5" customHeight="1">
      <c r="B116" s="31" t="s">
        <v>86</v>
      </c>
      <c r="C116" s="12" t="s">
        <v>5</v>
      </c>
      <c r="D116" s="12" t="s">
        <v>0</v>
      </c>
      <c r="E116" s="13" t="s">
        <v>4</v>
      </c>
      <c r="F116" s="14" t="s">
        <v>179</v>
      </c>
      <c r="G116" s="14" t="s">
        <v>180</v>
      </c>
      <c r="H116" s="14" t="s">
        <v>182</v>
      </c>
      <c r="I116" s="14" t="s">
        <v>215</v>
      </c>
      <c r="J116" s="15" t="s">
        <v>1</v>
      </c>
      <c r="K116" s="52" t="s">
        <v>2</v>
      </c>
      <c r="L116" s="16"/>
      <c r="M116" s="13"/>
      <c r="N116" s="13"/>
      <c r="O116" s="13"/>
      <c r="P116" s="25"/>
      <c r="Q116" s="32"/>
      <c r="R116" s="32"/>
      <c r="S116" s="32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</row>
    <row r="117" spans="2:250" s="35" customFormat="1" ht="14.25" customHeight="1">
      <c r="B117" s="34" t="s">
        <v>63</v>
      </c>
      <c r="C117" s="3" t="str">
        <f aca="true" t="shared" si="19" ref="C117:C123">RIGHT(B117,10)</f>
        <v>28/116-122</v>
      </c>
      <c r="D117" s="34" t="s">
        <v>22</v>
      </c>
      <c r="E117" s="4" t="s">
        <v>6</v>
      </c>
      <c r="F117" s="69">
        <v>1204.5</v>
      </c>
      <c r="G117" s="69">
        <v>1264.7250000000001</v>
      </c>
      <c r="H117" s="69">
        <v>1324.95</v>
      </c>
      <c r="I117" s="69">
        <v>1385.175</v>
      </c>
      <c r="J117" s="36"/>
      <c r="K117" s="7">
        <f t="shared" si="15"/>
        <v>0</v>
      </c>
      <c r="L117" s="47"/>
      <c r="M117" s="38"/>
      <c r="N117" s="38"/>
      <c r="O117" s="42"/>
      <c r="P117" s="43"/>
      <c r="Q117" s="38"/>
      <c r="R117" s="38"/>
      <c r="S117" s="38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</row>
    <row r="118" spans="2:250" s="35" customFormat="1" ht="14.25" customHeight="1">
      <c r="B118" s="34" t="s">
        <v>65</v>
      </c>
      <c r="C118" s="3" t="str">
        <f t="shared" si="19"/>
        <v>30/122-128</v>
      </c>
      <c r="D118" s="34" t="s">
        <v>22</v>
      </c>
      <c r="E118" s="18" t="s">
        <v>19</v>
      </c>
      <c r="F118" s="69">
        <v>1204.5</v>
      </c>
      <c r="G118" s="69">
        <v>1264.7250000000001</v>
      </c>
      <c r="H118" s="69">
        <v>1324.95</v>
      </c>
      <c r="I118" s="69">
        <v>1385.175</v>
      </c>
      <c r="J118" s="36"/>
      <c r="K118" s="7">
        <f t="shared" si="15"/>
        <v>0</v>
      </c>
      <c r="L118" s="47"/>
      <c r="M118" s="38"/>
      <c r="N118" s="38"/>
      <c r="O118" s="42"/>
      <c r="P118" s="43"/>
      <c r="Q118" s="38"/>
      <c r="R118" s="38"/>
      <c r="S118" s="38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</row>
    <row r="119" spans="2:250" s="35" customFormat="1" ht="14.25" customHeight="1">
      <c r="B119" s="34" t="s">
        <v>71</v>
      </c>
      <c r="C119" s="3" t="str">
        <f t="shared" si="19"/>
        <v>30/128-134</v>
      </c>
      <c r="D119" s="34" t="s">
        <v>22</v>
      </c>
      <c r="E119" s="18" t="s">
        <v>19</v>
      </c>
      <c r="F119" s="69">
        <v>1204.5</v>
      </c>
      <c r="G119" s="69">
        <v>1264.7250000000001</v>
      </c>
      <c r="H119" s="69">
        <v>1324.95</v>
      </c>
      <c r="I119" s="69">
        <v>1385.175</v>
      </c>
      <c r="J119" s="36"/>
      <c r="K119" s="7">
        <f t="shared" si="15"/>
        <v>0</v>
      </c>
      <c r="L119" s="41"/>
      <c r="M119" s="38"/>
      <c r="N119" s="38"/>
      <c r="O119" s="42"/>
      <c r="P119" s="43"/>
      <c r="Q119" s="38"/>
      <c r="R119" s="38"/>
      <c r="S119" s="38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</row>
    <row r="120" spans="2:250" s="35" customFormat="1" ht="14.25" customHeight="1">
      <c r="B120" s="34" t="s">
        <v>72</v>
      </c>
      <c r="C120" s="3" t="str">
        <f t="shared" si="19"/>
        <v>32/134-140</v>
      </c>
      <c r="D120" s="34" t="s">
        <v>22</v>
      </c>
      <c r="E120" s="18" t="s">
        <v>19</v>
      </c>
      <c r="F120" s="69">
        <v>1287</v>
      </c>
      <c r="G120" s="69">
        <v>1351.3500000000001</v>
      </c>
      <c r="H120" s="69">
        <v>1415.7</v>
      </c>
      <c r="I120" s="69">
        <v>1480.05</v>
      </c>
      <c r="J120" s="36"/>
      <c r="K120" s="7">
        <f t="shared" si="15"/>
        <v>0</v>
      </c>
      <c r="L120" s="41"/>
      <c r="M120" s="38"/>
      <c r="N120" s="38"/>
      <c r="O120" s="42"/>
      <c r="P120" s="43"/>
      <c r="Q120" s="38"/>
      <c r="R120" s="38"/>
      <c r="S120" s="38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</row>
    <row r="121" spans="2:250" s="35" customFormat="1" ht="14.25" customHeight="1">
      <c r="B121" s="34" t="s">
        <v>75</v>
      </c>
      <c r="C121" s="3" t="str">
        <f t="shared" si="19"/>
        <v>34/140-146</v>
      </c>
      <c r="D121" s="34" t="s">
        <v>22</v>
      </c>
      <c r="E121" s="18" t="s">
        <v>19</v>
      </c>
      <c r="F121" s="69">
        <v>1287</v>
      </c>
      <c r="G121" s="69">
        <v>1351.3500000000001</v>
      </c>
      <c r="H121" s="69">
        <v>1415.7</v>
      </c>
      <c r="I121" s="69">
        <v>1480.05</v>
      </c>
      <c r="J121" s="36"/>
      <c r="K121" s="7">
        <f t="shared" si="15"/>
        <v>0</v>
      </c>
      <c r="L121" s="41"/>
      <c r="M121" s="38"/>
      <c r="N121" s="38"/>
      <c r="O121" s="42"/>
      <c r="P121" s="43"/>
      <c r="Q121" s="38"/>
      <c r="R121" s="38"/>
      <c r="S121" s="38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</row>
    <row r="122" spans="2:250" s="35" customFormat="1" ht="14.25" customHeight="1">
      <c r="B122" s="34" t="s">
        <v>78</v>
      </c>
      <c r="C122" s="3" t="str">
        <f t="shared" si="19"/>
        <v>36/146-152</v>
      </c>
      <c r="D122" s="34" t="s">
        <v>22</v>
      </c>
      <c r="E122" s="18" t="s">
        <v>19</v>
      </c>
      <c r="F122" s="69">
        <v>1287</v>
      </c>
      <c r="G122" s="69">
        <v>1351.3500000000001</v>
      </c>
      <c r="H122" s="69">
        <v>1415.7</v>
      </c>
      <c r="I122" s="69">
        <v>1480.05</v>
      </c>
      <c r="J122" s="36"/>
      <c r="K122" s="7">
        <f t="shared" si="15"/>
        <v>0</v>
      </c>
      <c r="L122" s="41"/>
      <c r="M122" s="38"/>
      <c r="N122" s="38"/>
      <c r="O122" s="42"/>
      <c r="P122" s="43"/>
      <c r="Q122" s="38"/>
      <c r="R122" s="38"/>
      <c r="S122" s="38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</row>
    <row r="123" spans="2:250" s="35" customFormat="1" ht="14.25" customHeight="1">
      <c r="B123" s="34" t="s">
        <v>81</v>
      </c>
      <c r="C123" s="3" t="str">
        <f t="shared" si="19"/>
        <v>38/152-158</v>
      </c>
      <c r="D123" s="34" t="s">
        <v>22</v>
      </c>
      <c r="E123" s="18" t="s">
        <v>19</v>
      </c>
      <c r="F123" s="69">
        <v>1287</v>
      </c>
      <c r="G123" s="69">
        <v>1351.3500000000001</v>
      </c>
      <c r="H123" s="69">
        <v>1415.7</v>
      </c>
      <c r="I123" s="69">
        <v>1480.05</v>
      </c>
      <c r="J123" s="36"/>
      <c r="K123" s="7">
        <f t="shared" si="15"/>
        <v>0</v>
      </c>
      <c r="L123" s="41"/>
      <c r="M123" s="38"/>
      <c r="N123" s="38"/>
      <c r="O123" s="42"/>
      <c r="P123" s="43"/>
      <c r="Q123" s="38"/>
      <c r="R123" s="38"/>
      <c r="S123" s="38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</row>
    <row r="124" spans="1:253" s="35" customFormat="1" ht="14.25" customHeight="1">
      <c r="A124" s="30"/>
      <c r="B124" s="30"/>
      <c r="C124" s="30"/>
      <c r="D124" s="30"/>
      <c r="E124" s="4"/>
      <c r="F124" s="30"/>
      <c r="G124" s="30"/>
      <c r="H124" s="30"/>
      <c r="I124" s="30"/>
      <c r="J124" s="36"/>
      <c r="K124" s="7">
        <f t="shared" si="15"/>
        <v>0</v>
      </c>
      <c r="L124" s="4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</row>
    <row r="125" spans="2:250" s="35" customFormat="1" ht="14.25" customHeight="1">
      <c r="B125" s="34" t="s">
        <v>64</v>
      </c>
      <c r="C125" s="3" t="str">
        <f aca="true" t="shared" si="20" ref="C125:C131">RIGHT(B125,10)</f>
        <v>28/116-122</v>
      </c>
      <c r="D125" s="34" t="s">
        <v>20</v>
      </c>
      <c r="E125" s="18" t="s">
        <v>19</v>
      </c>
      <c r="F125" s="69">
        <v>1204.5</v>
      </c>
      <c r="G125" s="69">
        <v>1264.7250000000001</v>
      </c>
      <c r="H125" s="69">
        <v>1324.95</v>
      </c>
      <c r="I125" s="69">
        <v>1385.175</v>
      </c>
      <c r="J125" s="36"/>
      <c r="K125" s="7">
        <f t="shared" si="15"/>
        <v>0</v>
      </c>
      <c r="L125" s="47"/>
      <c r="M125" s="38"/>
      <c r="N125" s="38"/>
      <c r="O125" s="42"/>
      <c r="P125" s="43"/>
      <c r="Q125" s="38"/>
      <c r="R125" s="38"/>
      <c r="S125" s="38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</row>
    <row r="126" spans="2:250" s="35" customFormat="1" ht="14.25" customHeight="1">
      <c r="B126" s="34" t="s">
        <v>23</v>
      </c>
      <c r="C126" s="3" t="str">
        <f t="shared" si="20"/>
        <v>30/122-128</v>
      </c>
      <c r="D126" s="34" t="s">
        <v>20</v>
      </c>
      <c r="E126" s="18" t="s">
        <v>19</v>
      </c>
      <c r="F126" s="69">
        <v>1204.5</v>
      </c>
      <c r="G126" s="69">
        <v>1264.7250000000001</v>
      </c>
      <c r="H126" s="69">
        <v>1324.95</v>
      </c>
      <c r="I126" s="69">
        <v>1385.175</v>
      </c>
      <c r="J126" s="36"/>
      <c r="K126" s="7">
        <f t="shared" si="15"/>
        <v>0</v>
      </c>
      <c r="L126" s="47"/>
      <c r="M126" s="38"/>
      <c r="N126" s="38"/>
      <c r="O126" s="42"/>
      <c r="P126" s="43"/>
      <c r="Q126" s="38"/>
      <c r="R126" s="38"/>
      <c r="S126" s="38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</row>
    <row r="127" spans="2:250" s="35" customFormat="1" ht="14.25" customHeight="1">
      <c r="B127" s="34" t="s">
        <v>24</v>
      </c>
      <c r="C127" s="3" t="str">
        <f t="shared" si="20"/>
        <v>30/128-134</v>
      </c>
      <c r="D127" s="34" t="s">
        <v>20</v>
      </c>
      <c r="E127" s="18" t="s">
        <v>19</v>
      </c>
      <c r="F127" s="69">
        <v>1204.5</v>
      </c>
      <c r="G127" s="69">
        <v>1264.7250000000001</v>
      </c>
      <c r="H127" s="69">
        <v>1324.95</v>
      </c>
      <c r="I127" s="69">
        <v>1385.175</v>
      </c>
      <c r="J127" s="36"/>
      <c r="K127" s="7">
        <f t="shared" si="15"/>
        <v>0</v>
      </c>
      <c r="L127" s="41"/>
      <c r="M127" s="38"/>
      <c r="N127" s="38"/>
      <c r="O127" s="42"/>
      <c r="P127" s="43"/>
      <c r="Q127" s="38"/>
      <c r="R127" s="38"/>
      <c r="S127" s="38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</row>
    <row r="128" spans="2:250" s="35" customFormat="1" ht="14.25" customHeight="1">
      <c r="B128" s="34" t="s">
        <v>25</v>
      </c>
      <c r="C128" s="3" t="str">
        <f t="shared" si="20"/>
        <v>32/134-140</v>
      </c>
      <c r="D128" s="34" t="s">
        <v>20</v>
      </c>
      <c r="E128" s="18" t="s">
        <v>19</v>
      </c>
      <c r="F128" s="69">
        <v>1287</v>
      </c>
      <c r="G128" s="69">
        <v>1351.3500000000001</v>
      </c>
      <c r="H128" s="69">
        <v>1415.7</v>
      </c>
      <c r="I128" s="69">
        <v>1480.05</v>
      </c>
      <c r="J128" s="36"/>
      <c r="K128" s="7">
        <f t="shared" si="15"/>
        <v>0</v>
      </c>
      <c r="L128" s="41"/>
      <c r="M128" s="38"/>
      <c r="N128" s="38"/>
      <c r="O128" s="42"/>
      <c r="P128" s="43"/>
      <c r="Q128" s="38"/>
      <c r="R128" s="38"/>
      <c r="S128" s="38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</row>
    <row r="129" spans="2:250" s="35" customFormat="1" ht="14.25" customHeight="1">
      <c r="B129" s="34" t="s">
        <v>26</v>
      </c>
      <c r="C129" s="3" t="str">
        <f t="shared" si="20"/>
        <v>34/140-146</v>
      </c>
      <c r="D129" s="34" t="s">
        <v>20</v>
      </c>
      <c r="E129" s="18" t="s">
        <v>19</v>
      </c>
      <c r="F129" s="69">
        <v>1287</v>
      </c>
      <c r="G129" s="69">
        <v>1351.3500000000001</v>
      </c>
      <c r="H129" s="69">
        <v>1415.7</v>
      </c>
      <c r="I129" s="69">
        <v>1480.05</v>
      </c>
      <c r="J129" s="36"/>
      <c r="K129" s="7">
        <f t="shared" si="15"/>
        <v>0</v>
      </c>
      <c r="L129" s="41"/>
      <c r="M129" s="38"/>
      <c r="N129" s="38"/>
      <c r="O129" s="42"/>
      <c r="P129" s="43"/>
      <c r="Q129" s="38"/>
      <c r="R129" s="38"/>
      <c r="S129" s="38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</row>
    <row r="130" spans="2:250" s="35" customFormat="1" ht="14.25" customHeight="1">
      <c r="B130" s="34" t="s">
        <v>27</v>
      </c>
      <c r="C130" s="3" t="str">
        <f t="shared" si="20"/>
        <v>36/146-152</v>
      </c>
      <c r="D130" s="34" t="s">
        <v>20</v>
      </c>
      <c r="E130" s="18" t="s">
        <v>19</v>
      </c>
      <c r="F130" s="69">
        <v>1287</v>
      </c>
      <c r="G130" s="69">
        <v>1351.3500000000001</v>
      </c>
      <c r="H130" s="69">
        <v>1415.7</v>
      </c>
      <c r="I130" s="69">
        <v>1480.05</v>
      </c>
      <c r="J130" s="36"/>
      <c r="K130" s="7">
        <f t="shared" si="15"/>
        <v>0</v>
      </c>
      <c r="L130" s="41"/>
      <c r="M130" s="38"/>
      <c r="N130" s="38"/>
      <c r="O130" s="42"/>
      <c r="P130" s="43"/>
      <c r="Q130" s="38"/>
      <c r="R130" s="38"/>
      <c r="S130" s="38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</row>
    <row r="131" spans="2:250" s="35" customFormat="1" ht="14.25" customHeight="1">
      <c r="B131" s="34" t="s">
        <v>28</v>
      </c>
      <c r="C131" s="3" t="str">
        <f t="shared" si="20"/>
        <v>38/152-158</v>
      </c>
      <c r="D131" s="34" t="s">
        <v>20</v>
      </c>
      <c r="E131" s="18" t="s">
        <v>19</v>
      </c>
      <c r="F131" s="69">
        <v>1287</v>
      </c>
      <c r="G131" s="69">
        <v>1351.3500000000001</v>
      </c>
      <c r="H131" s="69">
        <v>1415.7</v>
      </c>
      <c r="I131" s="69">
        <v>1480.05</v>
      </c>
      <c r="J131" s="36"/>
      <c r="K131" s="7">
        <f t="shared" si="15"/>
        <v>0</v>
      </c>
      <c r="L131" s="41"/>
      <c r="M131" s="38"/>
      <c r="N131" s="38"/>
      <c r="O131" s="42"/>
      <c r="P131" s="43"/>
      <c r="Q131" s="38"/>
      <c r="R131" s="38"/>
      <c r="S131" s="38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</row>
    <row r="132" spans="2:250" s="35" customFormat="1" ht="14.25" customHeight="1">
      <c r="B132" s="40"/>
      <c r="C132" s="44"/>
      <c r="D132" s="34"/>
      <c r="E132" s="4"/>
      <c r="F132" s="5"/>
      <c r="G132" s="5"/>
      <c r="H132" s="5"/>
      <c r="I132" s="5"/>
      <c r="J132" s="45"/>
      <c r="K132" s="7">
        <f t="shared" si="15"/>
        <v>0</v>
      </c>
      <c r="L132" s="8"/>
      <c r="M132" s="46"/>
      <c r="N132" s="46"/>
      <c r="O132" s="46"/>
      <c r="P132" s="37"/>
      <c r="Q132" s="38"/>
      <c r="R132" s="38"/>
      <c r="S132" s="38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</row>
    <row r="133" spans="2:250" s="35" customFormat="1" ht="14.25" customHeight="1">
      <c r="B133" s="34" t="s">
        <v>67</v>
      </c>
      <c r="C133" s="3" t="str">
        <f aca="true" t="shared" si="21" ref="C133:C139">RIGHT(B133,10)</f>
        <v>28/116-122</v>
      </c>
      <c r="D133" s="34" t="s">
        <v>21</v>
      </c>
      <c r="E133" s="18" t="s">
        <v>19</v>
      </c>
      <c r="F133" s="69">
        <v>1204.5</v>
      </c>
      <c r="G133" s="69">
        <v>1264.7250000000001</v>
      </c>
      <c r="H133" s="69">
        <v>1324.95</v>
      </c>
      <c r="I133" s="69">
        <v>1385.175</v>
      </c>
      <c r="J133" s="36"/>
      <c r="K133" s="7">
        <f t="shared" si="15"/>
        <v>0</v>
      </c>
      <c r="L133" s="47"/>
      <c r="M133" s="38"/>
      <c r="N133" s="38"/>
      <c r="O133" s="42"/>
      <c r="P133" s="43"/>
      <c r="Q133" s="38"/>
      <c r="R133" s="38"/>
      <c r="S133" s="38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</row>
    <row r="134" spans="2:250" s="35" customFormat="1" ht="14.25" customHeight="1">
      <c r="B134" s="34" t="s">
        <v>66</v>
      </c>
      <c r="C134" s="3" t="str">
        <f t="shared" si="21"/>
        <v>30/122-128</v>
      </c>
      <c r="D134" s="34" t="s">
        <v>21</v>
      </c>
      <c r="E134" s="18" t="s">
        <v>19</v>
      </c>
      <c r="F134" s="69">
        <v>1204.5</v>
      </c>
      <c r="G134" s="69">
        <v>1264.7250000000001</v>
      </c>
      <c r="H134" s="69">
        <v>1324.95</v>
      </c>
      <c r="I134" s="69">
        <v>1385.175</v>
      </c>
      <c r="J134" s="36"/>
      <c r="K134" s="7">
        <f t="shared" si="15"/>
        <v>0</v>
      </c>
      <c r="L134" s="47"/>
      <c r="M134" s="38"/>
      <c r="N134" s="38"/>
      <c r="O134" s="42"/>
      <c r="P134" s="43"/>
      <c r="Q134" s="38"/>
      <c r="R134" s="38"/>
      <c r="S134" s="38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</row>
    <row r="135" spans="2:250" s="35" customFormat="1" ht="14.25" customHeight="1">
      <c r="B135" s="34" t="s">
        <v>70</v>
      </c>
      <c r="C135" s="3" t="str">
        <f t="shared" si="21"/>
        <v>30/128-134</v>
      </c>
      <c r="D135" s="34" t="s">
        <v>21</v>
      </c>
      <c r="E135" s="18" t="s">
        <v>19</v>
      </c>
      <c r="F135" s="69">
        <v>1204.5</v>
      </c>
      <c r="G135" s="69">
        <v>1264.7250000000001</v>
      </c>
      <c r="H135" s="69">
        <v>1324.95</v>
      </c>
      <c r="I135" s="69">
        <v>1385.175</v>
      </c>
      <c r="J135" s="36"/>
      <c r="K135" s="7">
        <f t="shared" si="15"/>
        <v>0</v>
      </c>
      <c r="L135" s="41"/>
      <c r="M135" s="38"/>
      <c r="N135" s="38"/>
      <c r="O135" s="42"/>
      <c r="P135" s="43"/>
      <c r="Q135" s="38"/>
      <c r="R135" s="38"/>
      <c r="S135" s="38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</row>
    <row r="136" spans="2:250" s="35" customFormat="1" ht="14.25" customHeight="1">
      <c r="B136" s="34" t="s">
        <v>73</v>
      </c>
      <c r="C136" s="3" t="str">
        <f t="shared" si="21"/>
        <v>32/134-140</v>
      </c>
      <c r="D136" s="34" t="s">
        <v>21</v>
      </c>
      <c r="E136" s="18" t="s">
        <v>19</v>
      </c>
      <c r="F136" s="69">
        <v>1287</v>
      </c>
      <c r="G136" s="69">
        <v>1351.3500000000001</v>
      </c>
      <c r="H136" s="69">
        <v>1415.7</v>
      </c>
      <c r="I136" s="69">
        <v>1480.05</v>
      </c>
      <c r="J136" s="36"/>
      <c r="K136" s="7">
        <f t="shared" si="15"/>
        <v>0</v>
      </c>
      <c r="L136" s="41"/>
      <c r="M136" s="38"/>
      <c r="N136" s="38"/>
      <c r="O136" s="42"/>
      <c r="P136" s="43"/>
      <c r="Q136" s="38"/>
      <c r="R136" s="38"/>
      <c r="S136" s="38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</row>
    <row r="137" spans="2:250" s="35" customFormat="1" ht="14.25" customHeight="1">
      <c r="B137" s="34" t="s">
        <v>76</v>
      </c>
      <c r="C137" s="3" t="str">
        <f t="shared" si="21"/>
        <v>34/140-146</v>
      </c>
      <c r="D137" s="34" t="s">
        <v>21</v>
      </c>
      <c r="E137" s="18" t="s">
        <v>19</v>
      </c>
      <c r="F137" s="69">
        <v>1287</v>
      </c>
      <c r="G137" s="69">
        <v>1351.3500000000001</v>
      </c>
      <c r="H137" s="69">
        <v>1415.7</v>
      </c>
      <c r="I137" s="69">
        <v>1480.05</v>
      </c>
      <c r="J137" s="36"/>
      <c r="K137" s="7">
        <f t="shared" si="15"/>
        <v>0</v>
      </c>
      <c r="L137" s="41"/>
      <c r="M137" s="38"/>
      <c r="N137" s="38"/>
      <c r="O137" s="42"/>
      <c r="P137" s="43"/>
      <c r="Q137" s="38"/>
      <c r="R137" s="38"/>
      <c r="S137" s="38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</row>
    <row r="138" spans="2:250" s="35" customFormat="1" ht="14.25" customHeight="1">
      <c r="B138" s="34" t="s">
        <v>79</v>
      </c>
      <c r="C138" s="3" t="str">
        <f t="shared" si="21"/>
        <v>36/146-152</v>
      </c>
      <c r="D138" s="34" t="s">
        <v>21</v>
      </c>
      <c r="E138" s="18" t="s">
        <v>19</v>
      </c>
      <c r="F138" s="69">
        <v>1287</v>
      </c>
      <c r="G138" s="69">
        <v>1351.3500000000001</v>
      </c>
      <c r="H138" s="69">
        <v>1415.7</v>
      </c>
      <c r="I138" s="69">
        <v>1480.05</v>
      </c>
      <c r="J138" s="36"/>
      <c r="K138" s="7">
        <f t="shared" si="15"/>
        <v>0</v>
      </c>
      <c r="L138" s="41"/>
      <c r="M138" s="38"/>
      <c r="N138" s="38"/>
      <c r="O138" s="42"/>
      <c r="P138" s="43"/>
      <c r="Q138" s="38"/>
      <c r="R138" s="38"/>
      <c r="S138" s="38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</row>
    <row r="139" spans="2:250" s="35" customFormat="1" ht="14.25" customHeight="1">
      <c r="B139" s="34" t="s">
        <v>82</v>
      </c>
      <c r="C139" s="3" t="str">
        <f t="shared" si="21"/>
        <v>38/152-158</v>
      </c>
      <c r="D139" s="34" t="s">
        <v>21</v>
      </c>
      <c r="E139" s="18" t="s">
        <v>19</v>
      </c>
      <c r="F139" s="69">
        <v>1287</v>
      </c>
      <c r="G139" s="69">
        <v>1351.3500000000001</v>
      </c>
      <c r="H139" s="69">
        <v>1415.7</v>
      </c>
      <c r="I139" s="69">
        <v>1480.05</v>
      </c>
      <c r="J139" s="36"/>
      <c r="K139" s="7">
        <f t="shared" si="15"/>
        <v>0</v>
      </c>
      <c r="L139" s="41"/>
      <c r="M139" s="38"/>
      <c r="N139" s="38"/>
      <c r="O139" s="42"/>
      <c r="P139" s="43"/>
      <c r="Q139" s="38"/>
      <c r="R139" s="38"/>
      <c r="S139" s="38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</row>
    <row r="140" spans="2:250" s="35" customFormat="1" ht="14.25" customHeight="1">
      <c r="B140" s="40"/>
      <c r="C140" s="44"/>
      <c r="D140" s="34"/>
      <c r="E140" s="4"/>
      <c r="F140" s="5"/>
      <c r="G140" s="5"/>
      <c r="H140" s="5"/>
      <c r="I140" s="5"/>
      <c r="J140" s="45"/>
      <c r="K140" s="7">
        <f>J140*F140</f>
        <v>0</v>
      </c>
      <c r="L140" s="8"/>
      <c r="M140" s="46"/>
      <c r="N140" s="46"/>
      <c r="O140" s="46"/>
      <c r="P140" s="37"/>
      <c r="Q140" s="38"/>
      <c r="R140" s="38"/>
      <c r="S140" s="38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</row>
    <row r="141" spans="2:250" s="35" customFormat="1" ht="14.25" customHeight="1">
      <c r="B141" s="34" t="s">
        <v>160</v>
      </c>
      <c r="C141" s="3" t="str">
        <f>RIGHT(B141,10)</f>
        <v>28/116-122</v>
      </c>
      <c r="D141" s="34" t="s">
        <v>29</v>
      </c>
      <c r="E141" s="18" t="s">
        <v>19</v>
      </c>
      <c r="F141" s="69">
        <v>1204.5</v>
      </c>
      <c r="G141" s="69">
        <v>1264.7250000000001</v>
      </c>
      <c r="H141" s="69">
        <v>1324.95</v>
      </c>
      <c r="I141" s="69">
        <v>1385.175</v>
      </c>
      <c r="J141" s="36"/>
      <c r="K141" s="7">
        <f>J141*F141</f>
        <v>0</v>
      </c>
      <c r="L141" s="41"/>
      <c r="M141" s="38"/>
      <c r="N141" s="38"/>
      <c r="O141" s="42"/>
      <c r="P141" s="43"/>
      <c r="Q141" s="38"/>
      <c r="R141" s="38"/>
      <c r="S141" s="38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</row>
    <row r="142" spans="2:250" s="35" customFormat="1" ht="14.25" customHeight="1">
      <c r="B142" s="34" t="s">
        <v>68</v>
      </c>
      <c r="C142" s="3" t="str">
        <f>RIGHT(B142,10)</f>
        <v>30/122-128</v>
      </c>
      <c r="D142" s="34" t="s">
        <v>29</v>
      </c>
      <c r="E142" s="18" t="s">
        <v>19</v>
      </c>
      <c r="F142" s="69">
        <v>1204.5</v>
      </c>
      <c r="G142" s="69">
        <v>1264.7250000000001</v>
      </c>
      <c r="H142" s="69">
        <v>1324.95</v>
      </c>
      <c r="I142" s="69">
        <v>1385.175</v>
      </c>
      <c r="J142" s="36"/>
      <c r="K142" s="7">
        <f>J142*F142</f>
        <v>0</v>
      </c>
      <c r="L142" s="41"/>
      <c r="M142" s="38"/>
      <c r="N142" s="38"/>
      <c r="O142" s="42"/>
      <c r="P142" s="43"/>
      <c r="Q142" s="38"/>
      <c r="R142" s="38"/>
      <c r="S142" s="38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</row>
    <row r="143" spans="2:250" s="35" customFormat="1" ht="14.25" customHeight="1">
      <c r="B143" s="34" t="s">
        <v>69</v>
      </c>
      <c r="C143" s="3" t="str">
        <f>RIGHT(B143,10)</f>
        <v>30/128-134</v>
      </c>
      <c r="D143" s="34" t="s">
        <v>29</v>
      </c>
      <c r="E143" s="18" t="s">
        <v>19</v>
      </c>
      <c r="F143" s="69">
        <v>1204.5</v>
      </c>
      <c r="G143" s="69">
        <v>1264.7250000000001</v>
      </c>
      <c r="H143" s="69">
        <v>1324.95</v>
      </c>
      <c r="I143" s="69">
        <v>1385.175</v>
      </c>
      <c r="J143" s="36"/>
      <c r="K143" s="7">
        <f>J143*F143</f>
        <v>0</v>
      </c>
      <c r="L143" s="41"/>
      <c r="M143" s="38"/>
      <c r="N143" s="38"/>
      <c r="O143" s="42"/>
      <c r="P143" s="43"/>
      <c r="Q143" s="38"/>
      <c r="R143" s="38"/>
      <c r="S143" s="38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</row>
    <row r="144" spans="2:250" s="35" customFormat="1" ht="14.25" customHeight="1">
      <c r="B144" s="34" t="s">
        <v>74</v>
      </c>
      <c r="C144" s="3" t="str">
        <f>RIGHT(B144,10)</f>
        <v>32/134-140</v>
      </c>
      <c r="D144" s="34" t="s">
        <v>29</v>
      </c>
      <c r="E144" s="18" t="s">
        <v>19</v>
      </c>
      <c r="F144" s="69">
        <v>1287</v>
      </c>
      <c r="G144" s="69">
        <v>1351.3500000000001</v>
      </c>
      <c r="H144" s="69">
        <v>1415.7</v>
      </c>
      <c r="I144" s="69">
        <v>1480.05</v>
      </c>
      <c r="J144" s="36"/>
      <c r="K144" s="7">
        <f>J144*F144</f>
        <v>0</v>
      </c>
      <c r="L144" s="41"/>
      <c r="M144" s="38"/>
      <c r="N144" s="38"/>
      <c r="O144" s="42"/>
      <c r="P144" s="43"/>
      <c r="Q144" s="38"/>
      <c r="R144" s="38"/>
      <c r="S144" s="38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</row>
    <row r="145" spans="2:250" s="35" customFormat="1" ht="14.25" customHeight="1">
      <c r="B145" s="34" t="s">
        <v>77</v>
      </c>
      <c r="C145" s="3" t="str">
        <f>RIGHT(B145,10)</f>
        <v>34/140-146</v>
      </c>
      <c r="D145" s="34" t="s">
        <v>29</v>
      </c>
      <c r="E145" s="18" t="s">
        <v>19</v>
      </c>
      <c r="F145" s="69">
        <v>1287</v>
      </c>
      <c r="G145" s="69">
        <v>1351.3500000000001</v>
      </c>
      <c r="H145" s="69">
        <v>1415.7</v>
      </c>
      <c r="I145" s="69">
        <v>1480.05</v>
      </c>
      <c r="J145" s="36"/>
      <c r="K145" s="7">
        <f>J145*F145</f>
        <v>0</v>
      </c>
      <c r="L145" s="41"/>
      <c r="M145" s="38"/>
      <c r="N145" s="38"/>
      <c r="O145" s="42"/>
      <c r="P145" s="43"/>
      <c r="Q145" s="38"/>
      <c r="R145" s="38"/>
      <c r="S145" s="38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</row>
    <row r="146" spans="2:250" s="35" customFormat="1" ht="14.25" customHeight="1">
      <c r="B146" s="34" t="s">
        <v>80</v>
      </c>
      <c r="C146" s="3" t="str">
        <f>RIGHT(B146,10)</f>
        <v>36/146-152</v>
      </c>
      <c r="D146" s="34" t="s">
        <v>29</v>
      </c>
      <c r="E146" s="18" t="s">
        <v>19</v>
      </c>
      <c r="F146" s="69">
        <v>1287</v>
      </c>
      <c r="G146" s="69">
        <v>1351.3500000000001</v>
      </c>
      <c r="H146" s="69">
        <v>1415.7</v>
      </c>
      <c r="I146" s="69">
        <v>1480.05</v>
      </c>
      <c r="J146" s="36"/>
      <c r="K146" s="7">
        <f>J146*F146</f>
        <v>0</v>
      </c>
      <c r="L146" s="41"/>
      <c r="M146" s="38"/>
      <c r="N146" s="38"/>
      <c r="O146" s="42"/>
      <c r="P146" s="43"/>
      <c r="Q146" s="38"/>
      <c r="R146" s="38"/>
      <c r="S146" s="38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</row>
    <row r="147" spans="2:250" s="35" customFormat="1" ht="14.25" customHeight="1">
      <c r="B147" s="34" t="s">
        <v>83</v>
      </c>
      <c r="C147" s="3" t="str">
        <f>RIGHT(B147,10)</f>
        <v>38/152-158</v>
      </c>
      <c r="D147" s="34" t="s">
        <v>29</v>
      </c>
      <c r="E147" s="18" t="s">
        <v>19</v>
      </c>
      <c r="F147" s="69">
        <v>1287</v>
      </c>
      <c r="G147" s="69">
        <v>1351.3500000000001</v>
      </c>
      <c r="H147" s="69">
        <v>1415.7</v>
      </c>
      <c r="I147" s="69">
        <v>1480.05</v>
      </c>
      <c r="J147" s="36"/>
      <c r="K147" s="7">
        <f>J147*F147</f>
        <v>0</v>
      </c>
      <c r="L147" s="41"/>
      <c r="M147" s="38"/>
      <c r="N147" s="38"/>
      <c r="O147" s="42"/>
      <c r="P147" s="43"/>
      <c r="Q147" s="38"/>
      <c r="R147" s="38"/>
      <c r="S147" s="38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</row>
    <row r="148" spans="2:250" s="35" customFormat="1" ht="14.25" customHeight="1">
      <c r="B148" s="34"/>
      <c r="C148" s="3"/>
      <c r="D148" s="34"/>
      <c r="E148" s="34"/>
      <c r="F148" s="69"/>
      <c r="G148" s="69"/>
      <c r="H148" s="69"/>
      <c r="I148" s="69"/>
      <c r="J148" s="36"/>
      <c r="K148" s="7">
        <f>J148*F148</f>
        <v>0</v>
      </c>
      <c r="L148" s="41"/>
      <c r="M148" s="38"/>
      <c r="N148" s="38"/>
      <c r="O148" s="42"/>
      <c r="P148" s="43"/>
      <c r="Q148" s="38"/>
      <c r="R148" s="38"/>
      <c r="S148" s="38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</row>
    <row r="149" spans="2:250" s="35" customFormat="1" ht="14.25" customHeight="1">
      <c r="B149" s="73" t="s">
        <v>150</v>
      </c>
      <c r="C149" s="3" t="str">
        <f>RIGHT(B149,10)</f>
        <v>28/116-122</v>
      </c>
      <c r="D149" s="34" t="s">
        <v>92</v>
      </c>
      <c r="E149" s="18" t="s">
        <v>19</v>
      </c>
      <c r="F149" s="69">
        <v>1204.5</v>
      </c>
      <c r="G149" s="69">
        <v>1264.7250000000001</v>
      </c>
      <c r="H149" s="69">
        <v>1324.95</v>
      </c>
      <c r="I149" s="69">
        <v>1385.175</v>
      </c>
      <c r="J149" s="36"/>
      <c r="K149" s="7">
        <f>J149*F149</f>
        <v>0</v>
      </c>
      <c r="L149" s="47"/>
      <c r="M149" s="38"/>
      <c r="N149" s="38"/>
      <c r="O149" s="42"/>
      <c r="P149" s="43"/>
      <c r="Q149" s="38"/>
      <c r="R149" s="38"/>
      <c r="S149" s="38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</row>
    <row r="150" spans="2:250" s="35" customFormat="1" ht="14.25" customHeight="1">
      <c r="B150" s="73" t="s">
        <v>151</v>
      </c>
      <c r="C150" s="3" t="str">
        <f>RIGHT(B150,10)</f>
        <v>30/122-128</v>
      </c>
      <c r="D150" s="34" t="s">
        <v>92</v>
      </c>
      <c r="E150" s="18" t="s">
        <v>19</v>
      </c>
      <c r="F150" s="69">
        <v>1204.5</v>
      </c>
      <c r="G150" s="69">
        <v>1264.7250000000001</v>
      </c>
      <c r="H150" s="69">
        <v>1324.95</v>
      </c>
      <c r="I150" s="69">
        <v>1385.175</v>
      </c>
      <c r="J150" s="36"/>
      <c r="K150" s="7">
        <f>J150*F150</f>
        <v>0</v>
      </c>
      <c r="L150" s="47"/>
      <c r="M150" s="38"/>
      <c r="N150" s="38"/>
      <c r="O150" s="42"/>
      <c r="P150" s="43"/>
      <c r="Q150" s="38"/>
      <c r="R150" s="38"/>
      <c r="S150" s="38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</row>
    <row r="151" spans="2:250" s="35" customFormat="1" ht="14.25" customHeight="1">
      <c r="B151" s="73" t="s">
        <v>152</v>
      </c>
      <c r="C151" s="3" t="str">
        <f>RIGHT(B151,10)</f>
        <v>30/128-134</v>
      </c>
      <c r="D151" s="34" t="s">
        <v>92</v>
      </c>
      <c r="E151" s="18" t="s">
        <v>19</v>
      </c>
      <c r="F151" s="69">
        <v>1204.5</v>
      </c>
      <c r="G151" s="69">
        <v>1264.7250000000001</v>
      </c>
      <c r="H151" s="69">
        <v>1324.95</v>
      </c>
      <c r="I151" s="69">
        <v>1385.175</v>
      </c>
      <c r="J151" s="36"/>
      <c r="K151" s="7">
        <f>J151*F151</f>
        <v>0</v>
      </c>
      <c r="L151" s="41"/>
      <c r="M151" s="38"/>
      <c r="N151" s="38"/>
      <c r="O151" s="42"/>
      <c r="P151" s="43"/>
      <c r="Q151" s="38"/>
      <c r="R151" s="38"/>
      <c r="S151" s="38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</row>
    <row r="152" spans="2:250" s="35" customFormat="1" ht="14.25" customHeight="1">
      <c r="B152" s="73" t="s">
        <v>153</v>
      </c>
      <c r="C152" s="3" t="str">
        <f>RIGHT(B152,10)</f>
        <v>32/134-140</v>
      </c>
      <c r="D152" s="34" t="s">
        <v>92</v>
      </c>
      <c r="E152" s="4" t="s">
        <v>6</v>
      </c>
      <c r="F152" s="69">
        <v>1287</v>
      </c>
      <c r="G152" s="69">
        <v>1351.3500000000001</v>
      </c>
      <c r="H152" s="69">
        <v>1415.7</v>
      </c>
      <c r="I152" s="69">
        <v>1480.05</v>
      </c>
      <c r="J152" s="36"/>
      <c r="K152" s="7">
        <f>J152*F152</f>
        <v>0</v>
      </c>
      <c r="L152" s="41"/>
      <c r="M152" s="38"/>
      <c r="N152" s="38"/>
      <c r="O152" s="42"/>
      <c r="P152" s="43"/>
      <c r="Q152" s="38"/>
      <c r="R152" s="38"/>
      <c r="S152" s="38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</row>
    <row r="153" spans="2:250" s="35" customFormat="1" ht="14.25" customHeight="1">
      <c r="B153" s="73" t="s">
        <v>154</v>
      </c>
      <c r="C153" s="3" t="str">
        <f>RIGHT(B153,10)</f>
        <v>34/140-146</v>
      </c>
      <c r="D153" s="34" t="s">
        <v>92</v>
      </c>
      <c r="E153" s="4" t="s">
        <v>6</v>
      </c>
      <c r="F153" s="69">
        <v>1287</v>
      </c>
      <c r="G153" s="69">
        <v>1351.3500000000001</v>
      </c>
      <c r="H153" s="69">
        <v>1415.7</v>
      </c>
      <c r="I153" s="69">
        <v>1480.05</v>
      </c>
      <c r="J153" s="36"/>
      <c r="K153" s="7">
        <f>J153*F153</f>
        <v>0</v>
      </c>
      <c r="L153" s="41"/>
      <c r="M153" s="38"/>
      <c r="N153" s="38"/>
      <c r="O153" s="42"/>
      <c r="P153" s="43"/>
      <c r="Q153" s="38"/>
      <c r="R153" s="38"/>
      <c r="S153" s="38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</row>
    <row r="154" spans="2:250" s="35" customFormat="1" ht="14.25" customHeight="1">
      <c r="B154" s="73" t="s">
        <v>155</v>
      </c>
      <c r="C154" s="3" t="str">
        <f>RIGHT(B154,10)</f>
        <v>36/146-152</v>
      </c>
      <c r="D154" s="34" t="s">
        <v>92</v>
      </c>
      <c r="E154" s="4" t="s">
        <v>6</v>
      </c>
      <c r="F154" s="69">
        <v>1287</v>
      </c>
      <c r="G154" s="69">
        <v>1351.3500000000001</v>
      </c>
      <c r="H154" s="69">
        <v>1415.7</v>
      </c>
      <c r="I154" s="69">
        <v>1480.05</v>
      </c>
      <c r="J154" s="36"/>
      <c r="K154" s="7">
        <f>J154*F154</f>
        <v>0</v>
      </c>
      <c r="L154" s="41"/>
      <c r="M154" s="38"/>
      <c r="N154" s="38"/>
      <c r="O154" s="42"/>
      <c r="P154" s="43"/>
      <c r="Q154" s="38"/>
      <c r="R154" s="38"/>
      <c r="S154" s="38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</row>
    <row r="155" spans="2:250" s="35" customFormat="1" ht="14.25" customHeight="1">
      <c r="B155" s="73" t="s">
        <v>156</v>
      </c>
      <c r="C155" s="3" t="str">
        <f>RIGHT(B155,10)</f>
        <v>38/152-158</v>
      </c>
      <c r="D155" s="34" t="s">
        <v>92</v>
      </c>
      <c r="E155" s="4" t="s">
        <v>6</v>
      </c>
      <c r="F155" s="69">
        <v>1287</v>
      </c>
      <c r="G155" s="69">
        <v>1351.3500000000001</v>
      </c>
      <c r="H155" s="69">
        <v>1415.7</v>
      </c>
      <c r="I155" s="69">
        <v>1480.05</v>
      </c>
      <c r="J155" s="36"/>
      <c r="K155" s="7">
        <f>J155*F155</f>
        <v>0</v>
      </c>
      <c r="L155" s="41"/>
      <c r="M155" s="38"/>
      <c r="N155" s="38"/>
      <c r="O155" s="42"/>
      <c r="P155" s="43"/>
      <c r="Q155" s="38"/>
      <c r="R155" s="38"/>
      <c r="S155" s="38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</row>
    <row r="156" spans="2:250" s="35" customFormat="1" ht="14.25" customHeight="1">
      <c r="B156" s="40"/>
      <c r="C156" s="44"/>
      <c r="D156" s="34"/>
      <c r="E156" s="4"/>
      <c r="F156" s="5"/>
      <c r="G156" s="5"/>
      <c r="H156" s="5"/>
      <c r="I156" s="5"/>
      <c r="J156" s="45"/>
      <c r="K156" s="7">
        <f>J156*F156</f>
        <v>0</v>
      </c>
      <c r="L156" s="8"/>
      <c r="M156" s="46"/>
      <c r="N156" s="46"/>
      <c r="O156" s="46"/>
      <c r="P156" s="37"/>
      <c r="Q156" s="38"/>
      <c r="R156" s="38"/>
      <c r="S156" s="38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</row>
    <row r="157" spans="2:250" s="35" customFormat="1" ht="14.25" customHeight="1">
      <c r="B157" s="34" t="s">
        <v>216</v>
      </c>
      <c r="C157" s="3" t="str">
        <f>RIGHT(B157,10)</f>
        <v>28/116-122</v>
      </c>
      <c r="D157" s="34" t="s">
        <v>230</v>
      </c>
      <c r="E157" s="18" t="s">
        <v>19</v>
      </c>
      <c r="F157" s="69">
        <v>1204.5</v>
      </c>
      <c r="G157" s="69">
        <v>1264.7250000000001</v>
      </c>
      <c r="H157" s="69">
        <v>1324.95</v>
      </c>
      <c r="I157" s="69">
        <v>1385.175</v>
      </c>
      <c r="J157" s="36"/>
      <c r="K157" s="7">
        <f>J157*F157</f>
        <v>0</v>
      </c>
      <c r="L157" s="41"/>
      <c r="M157" s="38"/>
      <c r="N157" s="38"/>
      <c r="O157" s="42"/>
      <c r="P157" s="43"/>
      <c r="Q157" s="38"/>
      <c r="R157" s="38"/>
      <c r="S157" s="38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</row>
    <row r="158" spans="2:250" s="35" customFormat="1" ht="14.25" customHeight="1">
      <c r="B158" s="34" t="s">
        <v>217</v>
      </c>
      <c r="C158" s="3" t="str">
        <f>RIGHT(B158,10)</f>
        <v>30/122-128</v>
      </c>
      <c r="D158" s="34" t="s">
        <v>230</v>
      </c>
      <c r="E158" s="18" t="s">
        <v>19</v>
      </c>
      <c r="F158" s="69">
        <v>1204.5</v>
      </c>
      <c r="G158" s="69">
        <v>1264.7250000000001</v>
      </c>
      <c r="H158" s="69">
        <v>1324.95</v>
      </c>
      <c r="I158" s="69">
        <v>1385.175</v>
      </c>
      <c r="J158" s="36"/>
      <c r="K158" s="7">
        <f>J158*F158</f>
        <v>0</v>
      </c>
      <c r="L158" s="41"/>
      <c r="M158" s="38"/>
      <c r="N158" s="38"/>
      <c r="O158" s="42"/>
      <c r="P158" s="43"/>
      <c r="Q158" s="38"/>
      <c r="R158" s="38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</row>
    <row r="159" spans="2:250" s="35" customFormat="1" ht="14.25" customHeight="1">
      <c r="B159" s="34" t="s">
        <v>218</v>
      </c>
      <c r="C159" s="3" t="str">
        <f>RIGHT(B159,10)</f>
        <v>30/128-134</v>
      </c>
      <c r="D159" s="34" t="s">
        <v>230</v>
      </c>
      <c r="E159" s="18" t="s">
        <v>19</v>
      </c>
      <c r="F159" s="69">
        <v>1204.5</v>
      </c>
      <c r="G159" s="69">
        <v>1264.7250000000001</v>
      </c>
      <c r="H159" s="69">
        <v>1324.95</v>
      </c>
      <c r="I159" s="69">
        <v>1385.175</v>
      </c>
      <c r="J159" s="36"/>
      <c r="K159" s="7">
        <f>J159*F159</f>
        <v>0</v>
      </c>
      <c r="L159" s="41"/>
      <c r="M159" s="38"/>
      <c r="N159" s="38"/>
      <c r="O159" s="42"/>
      <c r="P159" s="43"/>
      <c r="Q159" s="38"/>
      <c r="R159" s="38"/>
      <c r="S159" s="38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</row>
    <row r="160" spans="2:250" s="35" customFormat="1" ht="14.25" customHeight="1">
      <c r="B160" s="34" t="s">
        <v>219</v>
      </c>
      <c r="C160" s="3" t="str">
        <f>RIGHT(B160,10)</f>
        <v>32/134-140</v>
      </c>
      <c r="D160" s="34" t="s">
        <v>230</v>
      </c>
      <c r="E160" s="18" t="s">
        <v>19</v>
      </c>
      <c r="F160" s="69">
        <v>1287</v>
      </c>
      <c r="G160" s="69">
        <v>1351.3500000000001</v>
      </c>
      <c r="H160" s="69">
        <v>1415.7</v>
      </c>
      <c r="I160" s="69">
        <v>1480.05</v>
      </c>
      <c r="J160" s="36"/>
      <c r="K160" s="7">
        <f>J160*F160</f>
        <v>0</v>
      </c>
      <c r="L160" s="41"/>
      <c r="M160" s="38"/>
      <c r="N160" s="38"/>
      <c r="O160" s="42"/>
      <c r="P160" s="43"/>
      <c r="Q160" s="38"/>
      <c r="R160" s="38"/>
      <c r="S160" s="38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</row>
    <row r="161" spans="2:250" s="35" customFormat="1" ht="14.25" customHeight="1">
      <c r="B161" s="34" t="s">
        <v>220</v>
      </c>
      <c r="C161" s="3" t="str">
        <f>RIGHT(B161,10)</f>
        <v>34/140-146</v>
      </c>
      <c r="D161" s="34" t="s">
        <v>230</v>
      </c>
      <c r="E161" s="18" t="s">
        <v>19</v>
      </c>
      <c r="F161" s="69">
        <v>1287</v>
      </c>
      <c r="G161" s="69">
        <v>1351.3500000000001</v>
      </c>
      <c r="H161" s="69">
        <v>1415.7</v>
      </c>
      <c r="I161" s="69">
        <v>1480.05</v>
      </c>
      <c r="J161" s="36"/>
      <c r="K161" s="7">
        <f>J161*F161</f>
        <v>0</v>
      </c>
      <c r="L161" s="41"/>
      <c r="M161" s="38"/>
      <c r="N161" s="38"/>
      <c r="O161" s="42"/>
      <c r="P161" s="43"/>
      <c r="Q161" s="38"/>
      <c r="R161" s="38"/>
      <c r="S161" s="38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</row>
    <row r="162" spans="2:250" s="35" customFormat="1" ht="14.25" customHeight="1">
      <c r="B162" s="34" t="s">
        <v>221</v>
      </c>
      <c r="C162" s="3" t="str">
        <f>RIGHT(B162,10)</f>
        <v>36/146-152</v>
      </c>
      <c r="D162" s="34" t="s">
        <v>230</v>
      </c>
      <c r="E162" s="18" t="s">
        <v>19</v>
      </c>
      <c r="F162" s="69">
        <v>1287</v>
      </c>
      <c r="G162" s="69">
        <v>1351.3500000000001</v>
      </c>
      <c r="H162" s="69">
        <v>1415.7</v>
      </c>
      <c r="I162" s="69">
        <v>1480.05</v>
      </c>
      <c r="J162" s="36"/>
      <c r="K162" s="7">
        <f>J162*F162</f>
        <v>0</v>
      </c>
      <c r="L162" s="41"/>
      <c r="M162" s="38"/>
      <c r="N162" s="38"/>
      <c r="O162" s="42"/>
      <c r="P162" s="43"/>
      <c r="Q162" s="38"/>
      <c r="R162" s="38"/>
      <c r="S162" s="38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</row>
    <row r="163" spans="2:250" s="35" customFormat="1" ht="14.25" customHeight="1">
      <c r="B163" s="34" t="s">
        <v>222</v>
      </c>
      <c r="C163" s="3" t="str">
        <f>RIGHT(B163,10)</f>
        <v>38/152-158</v>
      </c>
      <c r="D163" s="34" t="s">
        <v>230</v>
      </c>
      <c r="E163" s="18" t="s">
        <v>19</v>
      </c>
      <c r="F163" s="69">
        <v>1287</v>
      </c>
      <c r="G163" s="69">
        <v>1351.3500000000001</v>
      </c>
      <c r="H163" s="69">
        <v>1415.7</v>
      </c>
      <c r="I163" s="69">
        <v>1480.05</v>
      </c>
      <c r="J163" s="36"/>
      <c r="K163" s="7">
        <f>J163*F163</f>
        <v>0</v>
      </c>
      <c r="L163" s="41"/>
      <c r="M163" s="38"/>
      <c r="N163" s="38"/>
      <c r="O163" s="42"/>
      <c r="P163" s="43"/>
      <c r="Q163" s="38"/>
      <c r="R163" s="38"/>
      <c r="S163" s="38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</row>
    <row r="164" spans="2:250" s="35" customFormat="1" ht="14.25" customHeight="1">
      <c r="B164" s="34"/>
      <c r="C164" s="3"/>
      <c r="D164" s="34"/>
      <c r="E164" s="34"/>
      <c r="F164" s="69"/>
      <c r="G164" s="69"/>
      <c r="H164" s="69"/>
      <c r="I164" s="69"/>
      <c r="J164" s="36"/>
      <c r="K164" s="7">
        <f>J164*F164</f>
        <v>0</v>
      </c>
      <c r="L164" s="41"/>
      <c r="M164" s="38"/>
      <c r="N164" s="38"/>
      <c r="O164" s="42"/>
      <c r="P164" s="43"/>
      <c r="Q164" s="38"/>
      <c r="R164" s="38"/>
      <c r="S164" s="38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</row>
    <row r="165" spans="2:250" s="35" customFormat="1" ht="14.25" customHeight="1">
      <c r="B165" s="73" t="s">
        <v>223</v>
      </c>
      <c r="C165" s="3" t="str">
        <f>RIGHT(B165,10)</f>
        <v>28/116-122</v>
      </c>
      <c r="D165" s="34" t="s">
        <v>231</v>
      </c>
      <c r="E165" s="18" t="s">
        <v>19</v>
      </c>
      <c r="F165" s="69">
        <v>1204.5</v>
      </c>
      <c r="G165" s="69">
        <v>1264.7250000000001</v>
      </c>
      <c r="H165" s="69">
        <v>1324.95</v>
      </c>
      <c r="I165" s="69">
        <v>1385.175</v>
      </c>
      <c r="J165" s="36"/>
      <c r="K165" s="7">
        <f>J165*F165</f>
        <v>0</v>
      </c>
      <c r="L165" s="47"/>
      <c r="M165" s="38"/>
      <c r="N165" s="38"/>
      <c r="O165" s="42"/>
      <c r="P165" s="43"/>
      <c r="Q165" s="38"/>
      <c r="R165" s="38"/>
      <c r="S165" s="38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</row>
    <row r="166" spans="2:250" s="35" customFormat="1" ht="14.25" customHeight="1">
      <c r="B166" s="73" t="s">
        <v>224</v>
      </c>
      <c r="C166" s="3" t="str">
        <f>RIGHT(B166,10)</f>
        <v>30/122-128</v>
      </c>
      <c r="D166" s="34" t="s">
        <v>231</v>
      </c>
      <c r="E166" s="18" t="s">
        <v>19</v>
      </c>
      <c r="F166" s="69">
        <v>1204.5</v>
      </c>
      <c r="G166" s="69">
        <v>1264.7250000000001</v>
      </c>
      <c r="H166" s="69">
        <v>1324.95</v>
      </c>
      <c r="I166" s="69">
        <v>1385.175</v>
      </c>
      <c r="J166" s="36"/>
      <c r="K166" s="7">
        <f>J166*F166</f>
        <v>0</v>
      </c>
      <c r="L166" s="47"/>
      <c r="M166" s="38"/>
      <c r="N166" s="38"/>
      <c r="O166" s="42"/>
      <c r="P166" s="43"/>
      <c r="Q166" s="38"/>
      <c r="R166" s="38"/>
      <c r="S166" s="38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</row>
    <row r="167" spans="2:250" s="35" customFormat="1" ht="14.25" customHeight="1">
      <c r="B167" s="73" t="s">
        <v>225</v>
      </c>
      <c r="C167" s="3" t="str">
        <f>RIGHT(B167,10)</f>
        <v>30/128-134</v>
      </c>
      <c r="D167" s="34" t="s">
        <v>231</v>
      </c>
      <c r="E167" s="18" t="s">
        <v>19</v>
      </c>
      <c r="F167" s="69">
        <v>1204.5</v>
      </c>
      <c r="G167" s="69">
        <v>1264.7250000000001</v>
      </c>
      <c r="H167" s="69">
        <v>1324.95</v>
      </c>
      <c r="I167" s="69">
        <v>1385.175</v>
      </c>
      <c r="J167" s="36"/>
      <c r="K167" s="7">
        <f>J167*F167</f>
        <v>0</v>
      </c>
      <c r="L167" s="41"/>
      <c r="M167" s="38"/>
      <c r="N167" s="38"/>
      <c r="O167" s="42"/>
      <c r="P167" s="43"/>
      <c r="Q167" s="38"/>
      <c r="R167" s="38"/>
      <c r="S167" s="38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</row>
    <row r="168" spans="2:250" s="35" customFormat="1" ht="14.25" customHeight="1">
      <c r="B168" s="73" t="s">
        <v>226</v>
      </c>
      <c r="C168" s="3" t="str">
        <f>RIGHT(B168,10)</f>
        <v>32/134-140</v>
      </c>
      <c r="D168" s="34" t="s">
        <v>231</v>
      </c>
      <c r="E168" s="18" t="s">
        <v>19</v>
      </c>
      <c r="F168" s="69">
        <v>1287</v>
      </c>
      <c r="G168" s="69">
        <v>1351.3500000000001</v>
      </c>
      <c r="H168" s="69">
        <v>1415.7</v>
      </c>
      <c r="I168" s="69">
        <v>1480.05</v>
      </c>
      <c r="J168" s="36"/>
      <c r="K168" s="7">
        <f>J168*F168</f>
        <v>0</v>
      </c>
      <c r="L168" s="41"/>
      <c r="M168" s="38"/>
      <c r="N168" s="38"/>
      <c r="O168" s="42"/>
      <c r="P168" s="43"/>
      <c r="Q168" s="38"/>
      <c r="R168" s="38"/>
      <c r="S168" s="38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</row>
    <row r="169" spans="2:250" s="35" customFormat="1" ht="14.25" customHeight="1">
      <c r="B169" s="73" t="s">
        <v>227</v>
      </c>
      <c r="C169" s="3" t="str">
        <f>RIGHT(B169,10)</f>
        <v>34/140-146</v>
      </c>
      <c r="D169" s="34" t="s">
        <v>231</v>
      </c>
      <c r="E169" s="18" t="s">
        <v>19</v>
      </c>
      <c r="F169" s="69">
        <v>1287</v>
      </c>
      <c r="G169" s="69">
        <v>1351.3500000000001</v>
      </c>
      <c r="H169" s="69">
        <v>1415.7</v>
      </c>
      <c r="I169" s="69">
        <v>1480.05</v>
      </c>
      <c r="J169" s="36"/>
      <c r="K169" s="7">
        <f>J169*F169</f>
        <v>0</v>
      </c>
      <c r="L169" s="41"/>
      <c r="M169" s="38"/>
      <c r="N169" s="38"/>
      <c r="O169" s="42"/>
      <c r="P169" s="43"/>
      <c r="Q169" s="38"/>
      <c r="R169" s="38"/>
      <c r="S169" s="38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</row>
    <row r="170" spans="2:250" s="35" customFormat="1" ht="14.25" customHeight="1">
      <c r="B170" s="73" t="s">
        <v>228</v>
      </c>
      <c r="C170" s="3" t="str">
        <f>RIGHT(B170,10)</f>
        <v>36/146-152</v>
      </c>
      <c r="D170" s="34" t="s">
        <v>231</v>
      </c>
      <c r="E170" s="18" t="s">
        <v>19</v>
      </c>
      <c r="F170" s="69">
        <v>1287</v>
      </c>
      <c r="G170" s="69">
        <v>1351.3500000000001</v>
      </c>
      <c r="H170" s="69">
        <v>1415.7</v>
      </c>
      <c r="I170" s="69">
        <v>1480.05</v>
      </c>
      <c r="J170" s="36"/>
      <c r="K170" s="7">
        <f>J170*F170</f>
        <v>0</v>
      </c>
      <c r="L170" s="41"/>
      <c r="M170" s="38"/>
      <c r="N170" s="38"/>
      <c r="O170" s="42"/>
      <c r="P170" s="43"/>
      <c r="Q170" s="38"/>
      <c r="R170" s="38"/>
      <c r="S170" s="38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</row>
    <row r="171" spans="2:250" s="35" customFormat="1" ht="14.25" customHeight="1">
      <c r="B171" s="73" t="s">
        <v>229</v>
      </c>
      <c r="C171" s="3" t="str">
        <f>RIGHT(B171,10)</f>
        <v>38/152-158</v>
      </c>
      <c r="D171" s="34" t="s">
        <v>231</v>
      </c>
      <c r="E171" s="18" t="s">
        <v>19</v>
      </c>
      <c r="F171" s="69">
        <v>1287</v>
      </c>
      <c r="G171" s="69">
        <v>1351.3500000000001</v>
      </c>
      <c r="H171" s="69">
        <v>1415.7</v>
      </c>
      <c r="I171" s="69">
        <v>1480.05</v>
      </c>
      <c r="J171" s="36"/>
      <c r="K171" s="7">
        <f>J171*F171</f>
        <v>0</v>
      </c>
      <c r="L171" s="41"/>
      <c r="M171" s="38"/>
      <c r="N171" s="38"/>
      <c r="O171" s="42"/>
      <c r="P171" s="43"/>
      <c r="Q171" s="38"/>
      <c r="R171" s="38"/>
      <c r="S171" s="38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</row>
    <row r="172" spans="1:11" s="84" customFormat="1" ht="96.75" customHeight="1">
      <c r="A172" s="83"/>
      <c r="B172" s="108" t="s">
        <v>183</v>
      </c>
      <c r="C172" s="108"/>
      <c r="D172" s="108"/>
      <c r="E172" s="108"/>
      <c r="F172" s="108"/>
      <c r="G172" s="108"/>
      <c r="H172" s="108"/>
      <c r="I172" s="83"/>
      <c r="J172" s="105">
        <v>0</v>
      </c>
      <c r="K172" s="52" t="s">
        <v>2</v>
      </c>
    </row>
    <row r="173" spans="2:250" s="30" customFormat="1" ht="43.5" customHeight="1">
      <c r="B173" s="31" t="s">
        <v>86</v>
      </c>
      <c r="C173" s="12" t="s">
        <v>5</v>
      </c>
      <c r="D173" s="12" t="s">
        <v>0</v>
      </c>
      <c r="E173" s="13" t="s">
        <v>4</v>
      </c>
      <c r="F173" s="14" t="s">
        <v>179</v>
      </c>
      <c r="G173" s="14" t="s">
        <v>180</v>
      </c>
      <c r="H173" s="14" t="s">
        <v>182</v>
      </c>
      <c r="I173" s="14" t="s">
        <v>215</v>
      </c>
      <c r="J173" s="15" t="s">
        <v>1</v>
      </c>
      <c r="K173" s="52" t="s">
        <v>2</v>
      </c>
      <c r="L173" s="16"/>
      <c r="M173" s="13"/>
      <c r="N173" s="13"/>
      <c r="O173" s="13"/>
      <c r="P173" s="25"/>
      <c r="Q173" s="32"/>
      <c r="R173" s="32"/>
      <c r="S173" s="3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</row>
    <row r="174" spans="2:250" s="30" customFormat="1" ht="14.25" customHeight="1">
      <c r="B174" s="34" t="s">
        <v>184</v>
      </c>
      <c r="C174" s="3" t="str">
        <f>RIGHT(B174,10)</f>
        <v>30/116-122</v>
      </c>
      <c r="D174" s="34" t="s">
        <v>185</v>
      </c>
      <c r="E174" s="18" t="s">
        <v>19</v>
      </c>
      <c r="F174" s="69">
        <v>1237.5</v>
      </c>
      <c r="G174" s="69">
        <v>1299.375</v>
      </c>
      <c r="H174" s="69">
        <v>1361.25</v>
      </c>
      <c r="I174" s="69">
        <v>1423.125</v>
      </c>
      <c r="J174" s="15"/>
      <c r="K174" s="7">
        <f>G174*J174</f>
        <v>0</v>
      </c>
      <c r="L174" s="16"/>
      <c r="M174" s="13"/>
      <c r="N174" s="13"/>
      <c r="O174" s="13"/>
      <c r="P174" s="25"/>
      <c r="Q174" s="32"/>
      <c r="R174" s="32"/>
      <c r="S174" s="3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</row>
    <row r="175" spans="2:250" s="35" customFormat="1" ht="14.25" customHeight="1">
      <c r="B175" s="34" t="s">
        <v>186</v>
      </c>
      <c r="C175" s="3" t="str">
        <f aca="true" t="shared" si="22" ref="C175:C180">RIGHT(B175,10)</f>
        <v>32/122-128</v>
      </c>
      <c r="D175" s="34" t="s">
        <v>185</v>
      </c>
      <c r="E175" s="18" t="s">
        <v>19</v>
      </c>
      <c r="F175" s="69">
        <v>1237.5</v>
      </c>
      <c r="G175" s="69">
        <v>1299.375</v>
      </c>
      <c r="H175" s="69">
        <v>1361.25</v>
      </c>
      <c r="I175" s="69">
        <v>1423.125</v>
      </c>
      <c r="J175" s="36"/>
      <c r="K175" s="7">
        <f>G175*J175</f>
        <v>0</v>
      </c>
      <c r="L175" s="41"/>
      <c r="M175" s="38"/>
      <c r="N175" s="38"/>
      <c r="O175" s="42"/>
      <c r="P175" s="43"/>
      <c r="Q175" s="38"/>
      <c r="R175" s="38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</row>
    <row r="176" spans="2:250" s="35" customFormat="1" ht="14.25" customHeight="1">
      <c r="B176" s="34" t="s">
        <v>187</v>
      </c>
      <c r="C176" s="3" t="str">
        <f t="shared" si="22"/>
        <v>34/128-134</v>
      </c>
      <c r="D176" s="34" t="s">
        <v>185</v>
      </c>
      <c r="E176" s="18" t="s">
        <v>19</v>
      </c>
      <c r="F176" s="69">
        <v>1237.5</v>
      </c>
      <c r="G176" s="69">
        <v>1299.375</v>
      </c>
      <c r="H176" s="69">
        <v>1361.25</v>
      </c>
      <c r="I176" s="69">
        <v>1423.125</v>
      </c>
      <c r="J176" s="36"/>
      <c r="K176" s="7">
        <f>G176*J176</f>
        <v>0</v>
      </c>
      <c r="L176" s="41"/>
      <c r="M176" s="38"/>
      <c r="N176" s="38"/>
      <c r="O176" s="42"/>
      <c r="P176" s="43"/>
      <c r="Q176" s="38"/>
      <c r="R176" s="38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</row>
    <row r="177" spans="2:250" s="35" customFormat="1" ht="14.25" customHeight="1">
      <c r="B177" s="34" t="s">
        <v>188</v>
      </c>
      <c r="C177" s="3" t="str">
        <f t="shared" si="22"/>
        <v>36/134-140</v>
      </c>
      <c r="D177" s="34" t="s">
        <v>185</v>
      </c>
      <c r="E177" s="4" t="s">
        <v>6</v>
      </c>
      <c r="F177" s="69">
        <v>1336.5</v>
      </c>
      <c r="G177" s="69">
        <v>1403.325</v>
      </c>
      <c r="H177" s="69">
        <v>1470.15</v>
      </c>
      <c r="I177" s="69">
        <v>1536.975</v>
      </c>
      <c r="J177" s="36"/>
      <c r="K177" s="7">
        <f>G177*J177</f>
        <v>0</v>
      </c>
      <c r="L177" s="41"/>
      <c r="M177" s="38"/>
      <c r="N177" s="38"/>
      <c r="O177" s="42"/>
      <c r="P177" s="43"/>
      <c r="Q177" s="38"/>
      <c r="R177" s="38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</row>
    <row r="178" spans="2:250" s="35" customFormat="1" ht="14.25" customHeight="1">
      <c r="B178" s="34" t="s">
        <v>189</v>
      </c>
      <c r="C178" s="3" t="str">
        <f t="shared" si="22"/>
        <v>36/140-146</v>
      </c>
      <c r="D178" s="34" t="s">
        <v>185</v>
      </c>
      <c r="E178" s="4" t="s">
        <v>6</v>
      </c>
      <c r="F178" s="69">
        <v>1336.5</v>
      </c>
      <c r="G178" s="69">
        <v>1403.325</v>
      </c>
      <c r="H178" s="69">
        <v>1470.15</v>
      </c>
      <c r="I178" s="69">
        <v>1536.975</v>
      </c>
      <c r="J178" s="36"/>
      <c r="K178" s="7">
        <f>G178*J178</f>
        <v>0</v>
      </c>
      <c r="L178" s="41"/>
      <c r="M178" s="38"/>
      <c r="N178" s="38"/>
      <c r="O178" s="42"/>
      <c r="P178" s="43"/>
      <c r="Q178" s="38"/>
      <c r="R178" s="38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</row>
    <row r="179" spans="2:250" s="35" customFormat="1" ht="14.25" customHeight="1">
      <c r="B179" s="34" t="s">
        <v>190</v>
      </c>
      <c r="C179" s="3" t="str">
        <f t="shared" si="22"/>
        <v>38/146-152</v>
      </c>
      <c r="D179" s="34" t="s">
        <v>185</v>
      </c>
      <c r="E179" s="4" t="s">
        <v>6</v>
      </c>
      <c r="F179" s="69">
        <v>1336.5</v>
      </c>
      <c r="G179" s="69">
        <v>1403.325</v>
      </c>
      <c r="H179" s="69">
        <v>1470.15</v>
      </c>
      <c r="I179" s="69">
        <v>1536.975</v>
      </c>
      <c r="J179" s="36"/>
      <c r="K179" s="7">
        <f>G179*J179</f>
        <v>0</v>
      </c>
      <c r="L179" s="41"/>
      <c r="M179" s="38"/>
      <c r="N179" s="38"/>
      <c r="O179" s="42"/>
      <c r="P179" s="43"/>
      <c r="Q179" s="38"/>
      <c r="R179" s="38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</row>
    <row r="180" spans="2:250" s="35" customFormat="1" ht="14.25" customHeight="1">
      <c r="B180" s="34" t="s">
        <v>191</v>
      </c>
      <c r="C180" s="3" t="str">
        <f t="shared" si="22"/>
        <v>40/152-158</v>
      </c>
      <c r="D180" s="34" t="s">
        <v>185</v>
      </c>
      <c r="E180" s="4" t="s">
        <v>6</v>
      </c>
      <c r="F180" s="69">
        <v>1336.5</v>
      </c>
      <c r="G180" s="69">
        <v>1403.325</v>
      </c>
      <c r="H180" s="69">
        <v>1470.15</v>
      </c>
      <c r="I180" s="69">
        <v>1536.975</v>
      </c>
      <c r="J180" s="36"/>
      <c r="K180" s="7">
        <f>G180*J180</f>
        <v>0</v>
      </c>
      <c r="L180" s="41"/>
      <c r="M180" s="38"/>
      <c r="N180" s="38"/>
      <c r="O180" s="42"/>
      <c r="P180" s="43"/>
      <c r="Q180" s="38"/>
      <c r="R180" s="38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</row>
    <row r="181" spans="2:250" s="35" customFormat="1" ht="14.25" customHeight="1">
      <c r="B181" s="40"/>
      <c r="C181" s="44"/>
      <c r="D181" s="40"/>
      <c r="E181" s="112"/>
      <c r="F181" s="5"/>
      <c r="G181" s="5"/>
      <c r="H181" s="5"/>
      <c r="I181" s="5"/>
      <c r="J181" s="45"/>
      <c r="K181" s="7">
        <f>G181*J181</f>
        <v>0</v>
      </c>
      <c r="L181" s="8"/>
      <c r="M181" s="46"/>
      <c r="N181" s="46"/>
      <c r="O181" s="46"/>
      <c r="P181" s="37"/>
      <c r="Q181" s="38"/>
      <c r="R181" s="38"/>
      <c r="S181" s="38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</row>
    <row r="182" spans="2:250" s="30" customFormat="1" ht="14.25" customHeight="1">
      <c r="B182" s="34" t="s">
        <v>192</v>
      </c>
      <c r="C182" s="3" t="str">
        <f>RIGHT(B182,10)</f>
        <v>30/116-122</v>
      </c>
      <c r="D182" s="34" t="s">
        <v>193</v>
      </c>
      <c r="E182" s="18" t="s">
        <v>19</v>
      </c>
      <c r="F182" s="69">
        <v>1237.5</v>
      </c>
      <c r="G182" s="69">
        <v>1299.375</v>
      </c>
      <c r="H182" s="69">
        <v>1361.25</v>
      </c>
      <c r="I182" s="69">
        <v>1423.125</v>
      </c>
      <c r="J182" s="15"/>
      <c r="K182" s="7">
        <f>G182*J182</f>
        <v>0</v>
      </c>
      <c r="L182" s="16"/>
      <c r="M182" s="13"/>
      <c r="N182" s="13"/>
      <c r="O182" s="13"/>
      <c r="P182" s="25"/>
      <c r="Q182" s="32"/>
      <c r="R182" s="32"/>
      <c r="S182" s="3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</row>
    <row r="183" spans="2:250" s="35" customFormat="1" ht="14.25" customHeight="1">
      <c r="B183" s="34" t="s">
        <v>194</v>
      </c>
      <c r="C183" s="3" t="str">
        <f aca="true" t="shared" si="23" ref="C183:C188">RIGHT(B183,10)</f>
        <v>32/122-128</v>
      </c>
      <c r="D183" s="34" t="s">
        <v>193</v>
      </c>
      <c r="E183" s="18" t="s">
        <v>19</v>
      </c>
      <c r="F183" s="69">
        <v>1237.5</v>
      </c>
      <c r="G183" s="69">
        <v>1299.375</v>
      </c>
      <c r="H183" s="69">
        <v>1361.25</v>
      </c>
      <c r="I183" s="69">
        <v>1423.125</v>
      </c>
      <c r="J183" s="36"/>
      <c r="K183" s="7">
        <f>G183*J183</f>
        <v>0</v>
      </c>
      <c r="L183" s="41"/>
      <c r="M183" s="38"/>
      <c r="N183" s="38"/>
      <c r="O183" s="42"/>
      <c r="P183" s="43"/>
      <c r="Q183" s="38"/>
      <c r="R183" s="38"/>
      <c r="S183" s="38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</row>
    <row r="184" spans="2:250" s="35" customFormat="1" ht="14.25" customHeight="1">
      <c r="B184" s="34" t="s">
        <v>195</v>
      </c>
      <c r="C184" s="3" t="str">
        <f t="shared" si="23"/>
        <v>34/128-134</v>
      </c>
      <c r="D184" s="34" t="s">
        <v>193</v>
      </c>
      <c r="E184" s="18" t="s">
        <v>19</v>
      </c>
      <c r="F184" s="69">
        <v>1237.5</v>
      </c>
      <c r="G184" s="69">
        <v>1299.375</v>
      </c>
      <c r="H184" s="69">
        <v>1361.25</v>
      </c>
      <c r="I184" s="69">
        <v>1423.125</v>
      </c>
      <c r="J184" s="36"/>
      <c r="K184" s="7">
        <f>G184*J184</f>
        <v>0</v>
      </c>
      <c r="L184" s="41"/>
      <c r="M184" s="38"/>
      <c r="N184" s="38"/>
      <c r="O184" s="42"/>
      <c r="P184" s="43"/>
      <c r="Q184" s="38"/>
      <c r="R184" s="38"/>
      <c r="S184" s="38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</row>
    <row r="185" spans="2:250" s="35" customFormat="1" ht="14.25" customHeight="1">
      <c r="B185" s="34" t="s">
        <v>196</v>
      </c>
      <c r="C185" s="3" t="str">
        <f t="shared" si="23"/>
        <v>36/134-140</v>
      </c>
      <c r="D185" s="34" t="s">
        <v>193</v>
      </c>
      <c r="E185" s="4" t="s">
        <v>6</v>
      </c>
      <c r="F185" s="69">
        <v>1336.5</v>
      </c>
      <c r="G185" s="69">
        <v>1403.325</v>
      </c>
      <c r="H185" s="69">
        <v>1470.15</v>
      </c>
      <c r="I185" s="69">
        <v>1536.975</v>
      </c>
      <c r="J185" s="36"/>
      <c r="K185" s="7">
        <f>G185*J185</f>
        <v>0</v>
      </c>
      <c r="L185" s="41"/>
      <c r="M185" s="38"/>
      <c r="N185" s="38"/>
      <c r="O185" s="42"/>
      <c r="P185" s="43"/>
      <c r="Q185" s="38"/>
      <c r="R185" s="38"/>
      <c r="S185" s="38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</row>
    <row r="186" spans="2:250" s="35" customFormat="1" ht="14.25" customHeight="1">
      <c r="B186" s="34" t="s">
        <v>197</v>
      </c>
      <c r="C186" s="3" t="str">
        <f t="shared" si="23"/>
        <v>36/140-146</v>
      </c>
      <c r="D186" s="34" t="s">
        <v>193</v>
      </c>
      <c r="E186" s="4" t="s">
        <v>6</v>
      </c>
      <c r="F186" s="69">
        <v>1336.5</v>
      </c>
      <c r="G186" s="69">
        <v>1403.325</v>
      </c>
      <c r="H186" s="69">
        <v>1470.15</v>
      </c>
      <c r="I186" s="69">
        <v>1536.975</v>
      </c>
      <c r="J186" s="36"/>
      <c r="K186" s="7">
        <f>G186*J186</f>
        <v>0</v>
      </c>
      <c r="L186" s="41"/>
      <c r="M186" s="38"/>
      <c r="N186" s="38"/>
      <c r="O186" s="42"/>
      <c r="P186" s="43"/>
      <c r="Q186" s="38"/>
      <c r="R186" s="38"/>
      <c r="S186" s="38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</row>
    <row r="187" spans="2:250" s="35" customFormat="1" ht="14.25" customHeight="1">
      <c r="B187" s="34" t="s">
        <v>198</v>
      </c>
      <c r="C187" s="3" t="str">
        <f t="shared" si="23"/>
        <v>38/146-152</v>
      </c>
      <c r="D187" s="34" t="s">
        <v>193</v>
      </c>
      <c r="E187" s="4" t="s">
        <v>6</v>
      </c>
      <c r="F187" s="69">
        <v>1336.5</v>
      </c>
      <c r="G187" s="69">
        <v>1403.325</v>
      </c>
      <c r="H187" s="69">
        <v>1470.15</v>
      </c>
      <c r="I187" s="69">
        <v>1536.975</v>
      </c>
      <c r="J187" s="36"/>
      <c r="K187" s="7">
        <f>G187*J187</f>
        <v>0</v>
      </c>
      <c r="L187" s="41"/>
      <c r="M187" s="38"/>
      <c r="N187" s="38"/>
      <c r="O187" s="42"/>
      <c r="P187" s="43"/>
      <c r="Q187" s="38"/>
      <c r="R187" s="38"/>
      <c r="S187" s="38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</row>
    <row r="188" spans="2:250" s="35" customFormat="1" ht="14.25" customHeight="1">
      <c r="B188" s="34" t="s">
        <v>199</v>
      </c>
      <c r="C188" s="3" t="str">
        <f t="shared" si="23"/>
        <v>40/152-158</v>
      </c>
      <c r="D188" s="34" t="s">
        <v>193</v>
      </c>
      <c r="E188" s="4" t="s">
        <v>6</v>
      </c>
      <c r="F188" s="69">
        <v>1336.5</v>
      </c>
      <c r="G188" s="69">
        <v>1403.325</v>
      </c>
      <c r="H188" s="69">
        <v>1470.15</v>
      </c>
      <c r="I188" s="69">
        <v>1536.975</v>
      </c>
      <c r="J188" s="36"/>
      <c r="K188" s="7">
        <f>G188*J188</f>
        <v>0</v>
      </c>
      <c r="L188" s="41"/>
      <c r="M188" s="38"/>
      <c r="N188" s="38"/>
      <c r="O188" s="42"/>
      <c r="P188" s="43"/>
      <c r="Q188" s="38"/>
      <c r="R188" s="38"/>
      <c r="S188" s="38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</row>
    <row r="189" spans="2:250" s="35" customFormat="1" ht="14.25" customHeight="1">
      <c r="B189" s="40"/>
      <c r="C189" s="44"/>
      <c r="D189" s="40"/>
      <c r="E189" s="29"/>
      <c r="F189" s="5"/>
      <c r="G189" s="5"/>
      <c r="H189" s="5"/>
      <c r="I189" s="5"/>
      <c r="J189" s="45"/>
      <c r="K189" s="7">
        <f>G189*J189</f>
        <v>0</v>
      </c>
      <c r="L189" s="8"/>
      <c r="M189" s="46"/>
      <c r="N189" s="46"/>
      <c r="O189" s="46"/>
      <c r="P189" s="37"/>
      <c r="Q189" s="38"/>
      <c r="R189" s="38"/>
      <c r="S189" s="38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</row>
    <row r="190" spans="2:250" s="30" customFormat="1" ht="14.25" customHeight="1">
      <c r="B190" s="34" t="s">
        <v>200</v>
      </c>
      <c r="C190" s="3" t="str">
        <f>RIGHT(B190,10)</f>
        <v>30/116-122</v>
      </c>
      <c r="D190" s="34" t="s">
        <v>201</v>
      </c>
      <c r="E190" s="18" t="s">
        <v>19</v>
      </c>
      <c r="F190" s="69">
        <v>1237.5</v>
      </c>
      <c r="G190" s="69">
        <v>1299.375</v>
      </c>
      <c r="H190" s="69">
        <v>1361.25</v>
      </c>
      <c r="I190" s="69">
        <v>1423.125</v>
      </c>
      <c r="J190" s="15"/>
      <c r="K190" s="7">
        <f>G190*J190</f>
        <v>0</v>
      </c>
      <c r="L190" s="16"/>
      <c r="M190" s="13"/>
      <c r="N190" s="13"/>
      <c r="O190" s="13"/>
      <c r="P190" s="25"/>
      <c r="Q190" s="32"/>
      <c r="R190" s="32"/>
      <c r="S190" s="32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</row>
    <row r="191" spans="2:250" s="35" customFormat="1" ht="14.25" customHeight="1">
      <c r="B191" s="34" t="s">
        <v>202</v>
      </c>
      <c r="C191" s="3" t="str">
        <f aca="true" t="shared" si="24" ref="C191:C196">RIGHT(B191,10)</f>
        <v>32/122-128</v>
      </c>
      <c r="D191" s="34" t="s">
        <v>201</v>
      </c>
      <c r="E191" s="18" t="s">
        <v>19</v>
      </c>
      <c r="F191" s="69">
        <v>1237.5</v>
      </c>
      <c r="G191" s="69">
        <v>1299.375</v>
      </c>
      <c r="H191" s="69">
        <v>1361.25</v>
      </c>
      <c r="I191" s="69">
        <v>1423.125</v>
      </c>
      <c r="J191" s="36"/>
      <c r="K191" s="7">
        <f>G191*J191</f>
        <v>0</v>
      </c>
      <c r="L191" s="41"/>
      <c r="M191" s="38"/>
      <c r="N191" s="38"/>
      <c r="O191" s="42"/>
      <c r="P191" s="43"/>
      <c r="Q191" s="38"/>
      <c r="R191" s="38"/>
      <c r="S191" s="38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</row>
    <row r="192" spans="2:250" s="35" customFormat="1" ht="14.25" customHeight="1">
      <c r="B192" s="34" t="s">
        <v>203</v>
      </c>
      <c r="C192" s="3" t="str">
        <f t="shared" si="24"/>
        <v>34/128-134</v>
      </c>
      <c r="D192" s="34" t="s">
        <v>201</v>
      </c>
      <c r="E192" s="18" t="s">
        <v>19</v>
      </c>
      <c r="F192" s="69">
        <v>1237.5</v>
      </c>
      <c r="G192" s="69">
        <v>1299.375</v>
      </c>
      <c r="H192" s="69">
        <v>1361.25</v>
      </c>
      <c r="I192" s="69">
        <v>1423.125</v>
      </c>
      <c r="J192" s="36"/>
      <c r="K192" s="7">
        <f>G192*J192</f>
        <v>0</v>
      </c>
      <c r="L192" s="41"/>
      <c r="M192" s="38"/>
      <c r="N192" s="38"/>
      <c r="O192" s="42"/>
      <c r="P192" s="43"/>
      <c r="Q192" s="38"/>
      <c r="R192" s="38"/>
      <c r="S192" s="38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</row>
    <row r="193" spans="2:250" s="35" customFormat="1" ht="14.25" customHeight="1">
      <c r="B193" s="34" t="s">
        <v>204</v>
      </c>
      <c r="C193" s="3" t="str">
        <f t="shared" si="24"/>
        <v>36/134-140</v>
      </c>
      <c r="D193" s="34" t="s">
        <v>201</v>
      </c>
      <c r="E193" s="4" t="s">
        <v>6</v>
      </c>
      <c r="F193" s="69">
        <v>1336.5</v>
      </c>
      <c r="G193" s="69">
        <v>1403.325</v>
      </c>
      <c r="H193" s="69">
        <v>1470.15</v>
      </c>
      <c r="I193" s="69">
        <v>1536.975</v>
      </c>
      <c r="J193" s="36"/>
      <c r="K193" s="7">
        <f>G193*J193</f>
        <v>0</v>
      </c>
      <c r="L193" s="41"/>
      <c r="M193" s="38"/>
      <c r="N193" s="38"/>
      <c r="O193" s="42"/>
      <c r="P193" s="43"/>
      <c r="Q193" s="38"/>
      <c r="R193" s="38"/>
      <c r="S193" s="38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</row>
    <row r="194" spans="2:250" s="35" customFormat="1" ht="14.25" customHeight="1">
      <c r="B194" s="34" t="s">
        <v>205</v>
      </c>
      <c r="C194" s="3" t="str">
        <f t="shared" si="24"/>
        <v>36/140-146</v>
      </c>
      <c r="D194" s="34" t="s">
        <v>201</v>
      </c>
      <c r="E194" s="4" t="s">
        <v>6</v>
      </c>
      <c r="F194" s="69">
        <v>1336.5</v>
      </c>
      <c r="G194" s="69">
        <v>1403.325</v>
      </c>
      <c r="H194" s="69">
        <v>1470.15</v>
      </c>
      <c r="I194" s="69">
        <v>1536.975</v>
      </c>
      <c r="J194" s="36"/>
      <c r="K194" s="7">
        <f>G194*J194</f>
        <v>0</v>
      </c>
      <c r="L194" s="41"/>
      <c r="M194" s="38"/>
      <c r="N194" s="38"/>
      <c r="O194" s="42"/>
      <c r="P194" s="43"/>
      <c r="Q194" s="38"/>
      <c r="R194" s="38"/>
      <c r="S194" s="38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</row>
    <row r="195" spans="2:250" s="35" customFormat="1" ht="14.25" customHeight="1">
      <c r="B195" s="34" t="s">
        <v>206</v>
      </c>
      <c r="C195" s="3" t="str">
        <f t="shared" si="24"/>
        <v>38/146-152</v>
      </c>
      <c r="D195" s="34" t="s">
        <v>201</v>
      </c>
      <c r="E195" s="4" t="s">
        <v>6</v>
      </c>
      <c r="F195" s="69">
        <v>1336.5</v>
      </c>
      <c r="G195" s="69">
        <v>1403.325</v>
      </c>
      <c r="H195" s="69">
        <v>1470.15</v>
      </c>
      <c r="I195" s="69">
        <v>1536.975</v>
      </c>
      <c r="J195" s="36"/>
      <c r="K195" s="7">
        <f>G195*J195</f>
        <v>0</v>
      </c>
      <c r="L195" s="41"/>
      <c r="M195" s="38"/>
      <c r="N195" s="38"/>
      <c r="O195" s="42"/>
      <c r="P195" s="43"/>
      <c r="Q195" s="38"/>
      <c r="R195" s="38"/>
      <c r="S195" s="38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</row>
    <row r="196" spans="2:250" s="35" customFormat="1" ht="14.25" customHeight="1">
      <c r="B196" s="34" t="s">
        <v>207</v>
      </c>
      <c r="C196" s="3" t="str">
        <f t="shared" si="24"/>
        <v>40/152-158</v>
      </c>
      <c r="D196" s="34" t="s">
        <v>201</v>
      </c>
      <c r="E196" s="4" t="s">
        <v>6</v>
      </c>
      <c r="F196" s="69">
        <v>1336.5</v>
      </c>
      <c r="G196" s="69">
        <v>1403.325</v>
      </c>
      <c r="H196" s="69">
        <v>1470.15</v>
      </c>
      <c r="I196" s="69">
        <v>1536.975</v>
      </c>
      <c r="J196" s="36"/>
      <c r="K196" s="7">
        <f>G196*J196</f>
        <v>0</v>
      </c>
      <c r="L196" s="41"/>
      <c r="M196" s="38"/>
      <c r="N196" s="38"/>
      <c r="O196" s="42"/>
      <c r="P196" s="43"/>
      <c r="Q196" s="38"/>
      <c r="R196" s="38"/>
      <c r="S196" s="38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</row>
    <row r="197" spans="2:250" s="35" customFormat="1" ht="14.25" customHeight="1">
      <c r="B197" s="40"/>
      <c r="C197" s="44"/>
      <c r="D197" s="40"/>
      <c r="E197" s="29"/>
      <c r="F197" s="5"/>
      <c r="G197" s="5"/>
      <c r="H197" s="5"/>
      <c r="I197" s="5"/>
      <c r="J197" s="45"/>
      <c r="K197" s="7">
        <f>G197*J197</f>
        <v>0</v>
      </c>
      <c r="L197" s="8"/>
      <c r="M197" s="46"/>
      <c r="N197" s="46"/>
      <c r="O197" s="46"/>
      <c r="P197" s="37"/>
      <c r="Q197" s="38"/>
      <c r="R197" s="38"/>
      <c r="S197" s="38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</row>
    <row r="198" spans="2:250" s="30" customFormat="1" ht="14.25" customHeight="1">
      <c r="B198" s="34" t="s">
        <v>208</v>
      </c>
      <c r="C198" s="3" t="str">
        <f aca="true" t="shared" si="25" ref="C198:C204">RIGHT(B198,10)</f>
        <v>30/116-122</v>
      </c>
      <c r="D198" s="34" t="s">
        <v>3</v>
      </c>
      <c r="E198" s="18" t="s">
        <v>19</v>
      </c>
      <c r="F198" s="69">
        <v>1237.5</v>
      </c>
      <c r="G198" s="69">
        <v>1299.375</v>
      </c>
      <c r="H198" s="69">
        <v>1361.25</v>
      </c>
      <c r="I198" s="69">
        <v>1423.125</v>
      </c>
      <c r="J198" s="15"/>
      <c r="K198" s="7">
        <f>G198*J198</f>
        <v>0</v>
      </c>
      <c r="L198" s="16"/>
      <c r="M198" s="13"/>
      <c r="N198" s="13"/>
      <c r="O198" s="13"/>
      <c r="P198" s="25"/>
      <c r="Q198" s="32"/>
      <c r="R198" s="32"/>
      <c r="S198" s="32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</row>
    <row r="199" spans="2:250" s="35" customFormat="1" ht="14.25" customHeight="1">
      <c r="B199" s="34" t="s">
        <v>209</v>
      </c>
      <c r="C199" s="3" t="str">
        <f t="shared" si="25"/>
        <v>32/122-128</v>
      </c>
      <c r="D199" s="34" t="s">
        <v>3</v>
      </c>
      <c r="E199" s="18" t="s">
        <v>19</v>
      </c>
      <c r="F199" s="69">
        <v>1237.5</v>
      </c>
      <c r="G199" s="69">
        <v>1299.375</v>
      </c>
      <c r="H199" s="69">
        <v>1361.25</v>
      </c>
      <c r="I199" s="69">
        <v>1423.125</v>
      </c>
      <c r="J199" s="36"/>
      <c r="K199" s="7">
        <f>G199*J199</f>
        <v>0</v>
      </c>
      <c r="L199" s="41"/>
      <c r="M199" s="38"/>
      <c r="N199" s="38"/>
      <c r="O199" s="42"/>
      <c r="P199" s="43"/>
      <c r="Q199" s="38"/>
      <c r="R199" s="38"/>
      <c r="S199" s="38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</row>
    <row r="200" spans="2:250" s="35" customFormat="1" ht="14.25" customHeight="1">
      <c r="B200" s="34" t="s">
        <v>210</v>
      </c>
      <c r="C200" s="3" t="str">
        <f t="shared" si="25"/>
        <v>34/128-134</v>
      </c>
      <c r="D200" s="34" t="s">
        <v>3</v>
      </c>
      <c r="E200" s="18" t="s">
        <v>19</v>
      </c>
      <c r="F200" s="69">
        <v>1237.5</v>
      </c>
      <c r="G200" s="69">
        <v>1299.375</v>
      </c>
      <c r="H200" s="69">
        <v>1361.25</v>
      </c>
      <c r="I200" s="69">
        <v>1423.125</v>
      </c>
      <c r="J200" s="36"/>
      <c r="K200" s="7">
        <f>G200*J200</f>
        <v>0</v>
      </c>
      <c r="L200" s="41"/>
      <c r="M200" s="38"/>
      <c r="N200" s="38"/>
      <c r="O200" s="42"/>
      <c r="P200" s="43"/>
      <c r="Q200" s="38"/>
      <c r="R200" s="38"/>
      <c r="S200" s="38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</row>
    <row r="201" spans="2:250" s="35" customFormat="1" ht="14.25" customHeight="1">
      <c r="B201" s="34" t="s">
        <v>211</v>
      </c>
      <c r="C201" s="3" t="str">
        <f t="shared" si="25"/>
        <v>36/134-140</v>
      </c>
      <c r="D201" s="34" t="s">
        <v>3</v>
      </c>
      <c r="E201" s="4" t="s">
        <v>6</v>
      </c>
      <c r="F201" s="69">
        <v>1336.5</v>
      </c>
      <c r="G201" s="69">
        <v>1403.325</v>
      </c>
      <c r="H201" s="69">
        <v>1470.15</v>
      </c>
      <c r="I201" s="69">
        <v>1536.975</v>
      </c>
      <c r="J201" s="36"/>
      <c r="K201" s="7">
        <f>G201*J201</f>
        <v>0</v>
      </c>
      <c r="L201" s="41"/>
      <c r="M201" s="38"/>
      <c r="N201" s="38"/>
      <c r="O201" s="42"/>
      <c r="P201" s="43"/>
      <c r="Q201" s="38"/>
      <c r="R201" s="38"/>
      <c r="S201" s="38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</row>
    <row r="202" spans="2:250" s="35" customFormat="1" ht="14.25" customHeight="1">
      <c r="B202" s="34" t="s">
        <v>212</v>
      </c>
      <c r="C202" s="3" t="str">
        <f t="shared" si="25"/>
        <v>36/140-146</v>
      </c>
      <c r="D202" s="34" t="s">
        <v>3</v>
      </c>
      <c r="E202" s="4" t="s">
        <v>6</v>
      </c>
      <c r="F202" s="69">
        <v>1336.5</v>
      </c>
      <c r="G202" s="69">
        <v>1403.325</v>
      </c>
      <c r="H202" s="69">
        <v>1470.15</v>
      </c>
      <c r="I202" s="69">
        <v>1536.975</v>
      </c>
      <c r="J202" s="36"/>
      <c r="K202" s="7">
        <f>G202*J202</f>
        <v>0</v>
      </c>
      <c r="L202" s="41"/>
      <c r="M202" s="38"/>
      <c r="N202" s="38"/>
      <c r="O202" s="42"/>
      <c r="P202" s="43"/>
      <c r="Q202" s="38"/>
      <c r="R202" s="38"/>
      <c r="S202" s="38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</row>
    <row r="203" spans="2:250" s="35" customFormat="1" ht="14.25" customHeight="1">
      <c r="B203" s="34" t="s">
        <v>213</v>
      </c>
      <c r="C203" s="3" t="str">
        <f t="shared" si="25"/>
        <v>38/146-152</v>
      </c>
      <c r="D203" s="34" t="s">
        <v>3</v>
      </c>
      <c r="E203" s="4" t="s">
        <v>6</v>
      </c>
      <c r="F203" s="69">
        <v>1336.5</v>
      </c>
      <c r="G203" s="69">
        <v>1403.325</v>
      </c>
      <c r="H203" s="69">
        <v>1470.15</v>
      </c>
      <c r="I203" s="69">
        <v>1536.975</v>
      </c>
      <c r="J203" s="36"/>
      <c r="K203" s="7">
        <f>G203*J203</f>
        <v>0</v>
      </c>
      <c r="L203" s="41"/>
      <c r="M203" s="38"/>
      <c r="N203" s="38"/>
      <c r="O203" s="42"/>
      <c r="P203" s="43"/>
      <c r="Q203" s="38"/>
      <c r="R203" s="38"/>
      <c r="S203" s="38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</row>
    <row r="204" spans="2:250" s="35" customFormat="1" ht="14.25" customHeight="1">
      <c r="B204" s="34" t="s">
        <v>214</v>
      </c>
      <c r="C204" s="3" t="str">
        <f t="shared" si="25"/>
        <v>40/152-158</v>
      </c>
      <c r="D204" s="34" t="s">
        <v>3</v>
      </c>
      <c r="E204" s="4" t="s">
        <v>6</v>
      </c>
      <c r="F204" s="69">
        <v>1336.5</v>
      </c>
      <c r="G204" s="69">
        <v>1403.325</v>
      </c>
      <c r="H204" s="69">
        <v>1470.15</v>
      </c>
      <c r="I204" s="69">
        <v>1536.975</v>
      </c>
      <c r="J204" s="36"/>
      <c r="K204" s="7">
        <f>G204*J204</f>
        <v>0</v>
      </c>
      <c r="L204" s="41"/>
      <c r="M204" s="38"/>
      <c r="N204" s="38"/>
      <c r="O204" s="42"/>
      <c r="P204" s="43"/>
      <c r="Q204" s="38"/>
      <c r="R204" s="38"/>
      <c r="S204" s="38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</row>
    <row r="205" spans="1:11" s="84" customFormat="1" ht="64.5" customHeight="1">
      <c r="A205" s="83"/>
      <c r="B205" s="108" t="s">
        <v>158</v>
      </c>
      <c r="C205" s="108"/>
      <c r="D205" s="108"/>
      <c r="E205" s="108"/>
      <c r="F205" s="108"/>
      <c r="G205" s="108"/>
      <c r="H205" s="108"/>
      <c r="I205" s="105"/>
      <c r="J205" s="83"/>
      <c r="K205" s="88">
        <v>0</v>
      </c>
    </row>
    <row r="206" spans="2:250" s="30" customFormat="1" ht="43.5" customHeight="1">
      <c r="B206" s="31" t="s">
        <v>86</v>
      </c>
      <c r="C206" s="12" t="s">
        <v>5</v>
      </c>
      <c r="D206" s="12" t="s">
        <v>0</v>
      </c>
      <c r="E206" s="13" t="s">
        <v>4</v>
      </c>
      <c r="F206" s="14" t="s">
        <v>179</v>
      </c>
      <c r="G206" s="14" t="s">
        <v>180</v>
      </c>
      <c r="H206" s="14" t="s">
        <v>182</v>
      </c>
      <c r="I206" s="14" t="s">
        <v>215</v>
      </c>
      <c r="J206" s="15" t="s">
        <v>1</v>
      </c>
      <c r="K206" s="52" t="s">
        <v>2</v>
      </c>
      <c r="L206" s="16"/>
      <c r="M206" s="13"/>
      <c r="N206" s="13"/>
      <c r="O206" s="13"/>
      <c r="P206" s="25"/>
      <c r="Q206" s="32"/>
      <c r="R206" s="32"/>
      <c r="S206" s="32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</row>
    <row r="207" spans="2:250" s="30" customFormat="1" ht="14.25" customHeight="1">
      <c r="B207" s="34" t="s">
        <v>30</v>
      </c>
      <c r="C207" s="3" t="str">
        <f>RIGHT(B207,10)</f>
        <v>28/116-122</v>
      </c>
      <c r="D207" s="34" t="s">
        <v>3</v>
      </c>
      <c r="E207" s="4" t="s">
        <v>6</v>
      </c>
      <c r="F207" s="69">
        <v>1510.5</v>
      </c>
      <c r="G207" s="69">
        <v>1586.025</v>
      </c>
      <c r="H207" s="69">
        <v>1661.5500000000002</v>
      </c>
      <c r="I207" s="69"/>
      <c r="J207" s="15"/>
      <c r="K207" s="7">
        <f>G207*J207</f>
        <v>0</v>
      </c>
      <c r="L207" s="16"/>
      <c r="M207" s="13"/>
      <c r="N207" s="13"/>
      <c r="O207" s="13"/>
      <c r="P207" s="25"/>
      <c r="Q207" s="32"/>
      <c r="R207" s="32"/>
      <c r="S207" s="32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</row>
    <row r="208" spans="2:250" s="35" customFormat="1" ht="14.25" customHeight="1">
      <c r="B208" s="34" t="s">
        <v>31</v>
      </c>
      <c r="C208" s="3" t="str">
        <f>RIGHT(B208,10)</f>
        <v>30/122-128</v>
      </c>
      <c r="D208" s="34" t="s">
        <v>3</v>
      </c>
      <c r="E208" s="4" t="s">
        <v>6</v>
      </c>
      <c r="F208" s="69">
        <v>1510.5</v>
      </c>
      <c r="G208" s="69">
        <v>1586.025</v>
      </c>
      <c r="H208" s="69">
        <v>1661.5500000000002</v>
      </c>
      <c r="I208" s="69"/>
      <c r="J208" s="36"/>
      <c r="K208" s="7">
        <f>G208*J208</f>
        <v>0</v>
      </c>
      <c r="L208" s="41"/>
      <c r="M208" s="38"/>
      <c r="N208" s="38"/>
      <c r="O208" s="42"/>
      <c r="P208" s="43"/>
      <c r="Q208" s="38"/>
      <c r="R208" s="38"/>
      <c r="S208" s="3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</row>
    <row r="209" spans="2:250" s="35" customFormat="1" ht="14.25" customHeight="1">
      <c r="B209" s="34" t="s">
        <v>32</v>
      </c>
      <c r="C209" s="3" t="str">
        <f>RIGHT(B209,10)</f>
        <v>32/128-134</v>
      </c>
      <c r="D209" s="34" t="s">
        <v>3</v>
      </c>
      <c r="E209" s="18" t="s">
        <v>19</v>
      </c>
      <c r="F209" s="69">
        <v>1510.5</v>
      </c>
      <c r="G209" s="69">
        <v>1586.025</v>
      </c>
      <c r="H209" s="69">
        <v>1661.5500000000002</v>
      </c>
      <c r="I209" s="69"/>
      <c r="J209" s="36"/>
      <c r="K209" s="7">
        <f>G209*J209</f>
        <v>0</v>
      </c>
      <c r="L209" s="41"/>
      <c r="M209" s="38"/>
      <c r="N209" s="38"/>
      <c r="O209" s="42"/>
      <c r="P209" s="43"/>
      <c r="Q209" s="38"/>
      <c r="R209" s="38"/>
      <c r="S209" s="38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</row>
    <row r="210" spans="2:250" s="35" customFormat="1" ht="14.25" customHeight="1">
      <c r="B210" s="34" t="s">
        <v>33</v>
      </c>
      <c r="C210" s="3" t="str">
        <f>RIGHT(B210,10)</f>
        <v>34/134-140</v>
      </c>
      <c r="D210" s="34" t="s">
        <v>3</v>
      </c>
      <c r="E210" s="4" t="s">
        <v>6</v>
      </c>
      <c r="F210" s="69">
        <v>1510.5</v>
      </c>
      <c r="G210" s="69">
        <v>1586.025</v>
      </c>
      <c r="H210" s="69">
        <v>1661.5500000000002</v>
      </c>
      <c r="I210" s="69"/>
      <c r="J210" s="36"/>
      <c r="K210" s="7">
        <f>G210*J210</f>
        <v>0</v>
      </c>
      <c r="L210" s="41"/>
      <c r="M210" s="38"/>
      <c r="N210" s="38"/>
      <c r="O210" s="42"/>
      <c r="P210" s="43"/>
      <c r="Q210" s="38"/>
      <c r="R210" s="38"/>
      <c r="S210" s="38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</row>
    <row r="211" spans="2:250" s="15" customFormat="1" ht="43.5" customHeight="1">
      <c r="B211" s="102" t="s">
        <v>15</v>
      </c>
      <c r="C211" s="102" t="s">
        <v>5</v>
      </c>
      <c r="D211" s="102" t="s">
        <v>0</v>
      </c>
      <c r="E211" s="15" t="s">
        <v>4</v>
      </c>
      <c r="F211" s="103" t="s">
        <v>179</v>
      </c>
      <c r="G211" s="103" t="s">
        <v>180</v>
      </c>
      <c r="H211" s="103" t="s">
        <v>181</v>
      </c>
      <c r="I211" s="103" t="s">
        <v>215</v>
      </c>
      <c r="J211" s="15" t="s">
        <v>1</v>
      </c>
      <c r="K211" s="52" t="s">
        <v>2</v>
      </c>
      <c r="L211" s="104"/>
      <c r="P211" s="52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  <c r="EG211" s="101"/>
      <c r="EH211" s="101"/>
      <c r="EI211" s="101"/>
      <c r="EJ211" s="101"/>
      <c r="EK211" s="101"/>
      <c r="EL211" s="101"/>
      <c r="EM211" s="101"/>
      <c r="EN211" s="101"/>
      <c r="EO211" s="101"/>
      <c r="EP211" s="101"/>
      <c r="EQ211" s="101"/>
      <c r="ER211" s="101"/>
      <c r="ES211" s="101"/>
      <c r="ET211" s="101"/>
      <c r="EU211" s="101"/>
      <c r="EV211" s="101"/>
      <c r="EW211" s="101"/>
      <c r="EX211" s="101"/>
      <c r="EY211" s="101"/>
      <c r="EZ211" s="101"/>
      <c r="FA211" s="101"/>
      <c r="FB211" s="101"/>
      <c r="FC211" s="101"/>
      <c r="FD211" s="101"/>
      <c r="FE211" s="101"/>
      <c r="FF211" s="101"/>
      <c r="FG211" s="101"/>
      <c r="FH211" s="101"/>
      <c r="FI211" s="101"/>
      <c r="FJ211" s="101"/>
      <c r="FK211" s="101"/>
      <c r="FL211" s="101"/>
      <c r="FM211" s="101"/>
      <c r="FN211" s="101"/>
      <c r="FO211" s="101"/>
      <c r="FP211" s="101"/>
      <c r="FQ211" s="101"/>
      <c r="FR211" s="101"/>
      <c r="FS211" s="101"/>
      <c r="FT211" s="101"/>
      <c r="FU211" s="101"/>
      <c r="FV211" s="101"/>
      <c r="FW211" s="101"/>
      <c r="FX211" s="101"/>
      <c r="FY211" s="101"/>
      <c r="FZ211" s="101"/>
      <c r="GA211" s="101"/>
      <c r="GB211" s="101"/>
      <c r="GC211" s="101"/>
      <c r="GD211" s="101"/>
      <c r="GE211" s="101"/>
      <c r="GF211" s="101"/>
      <c r="GG211" s="101"/>
      <c r="GH211" s="101"/>
      <c r="GI211" s="101"/>
      <c r="GJ211" s="101"/>
      <c r="GK211" s="101"/>
      <c r="GL211" s="101"/>
      <c r="GM211" s="101"/>
      <c r="GN211" s="101"/>
      <c r="GO211" s="101"/>
      <c r="GP211" s="101"/>
      <c r="GQ211" s="101"/>
      <c r="GR211" s="101"/>
      <c r="GS211" s="101"/>
      <c r="GT211" s="101"/>
      <c r="GU211" s="101"/>
      <c r="GV211" s="101"/>
      <c r="GW211" s="101"/>
      <c r="GX211" s="101"/>
      <c r="GY211" s="101"/>
      <c r="GZ211" s="101"/>
      <c r="HA211" s="101"/>
      <c r="HB211" s="101"/>
      <c r="HC211" s="101"/>
      <c r="HD211" s="101"/>
      <c r="HE211" s="101"/>
      <c r="HF211" s="101"/>
      <c r="HG211" s="101"/>
      <c r="HH211" s="101"/>
      <c r="HI211" s="101"/>
      <c r="HJ211" s="101"/>
      <c r="HK211" s="101"/>
      <c r="HL211" s="101"/>
      <c r="HM211" s="101"/>
      <c r="HN211" s="101"/>
      <c r="HO211" s="101"/>
      <c r="HP211" s="101"/>
      <c r="HQ211" s="101"/>
      <c r="HR211" s="101"/>
      <c r="HS211" s="101"/>
      <c r="HT211" s="101"/>
      <c r="HU211" s="101"/>
      <c r="HV211" s="101"/>
      <c r="HW211" s="101"/>
      <c r="HX211" s="101"/>
      <c r="HY211" s="101"/>
      <c r="HZ211" s="101"/>
      <c r="IA211" s="101"/>
      <c r="IB211" s="101"/>
      <c r="IC211" s="101"/>
      <c r="ID211" s="101"/>
      <c r="IE211" s="101"/>
      <c r="IF211" s="101"/>
      <c r="IG211" s="101"/>
      <c r="IH211" s="101"/>
      <c r="II211" s="101"/>
      <c r="IJ211" s="101"/>
      <c r="IK211" s="101"/>
      <c r="IL211" s="101"/>
      <c r="IM211" s="101"/>
      <c r="IN211" s="101"/>
      <c r="IO211" s="101"/>
      <c r="IP211" s="101"/>
    </row>
    <row r="212" spans="2:250" s="35" customFormat="1" ht="71.25" customHeight="1">
      <c r="B212" s="34" t="s">
        <v>17</v>
      </c>
      <c r="C212" s="3" t="s">
        <v>61</v>
      </c>
      <c r="D212" s="34" t="s">
        <v>16</v>
      </c>
      <c r="E212" s="18" t="s">
        <v>19</v>
      </c>
      <c r="F212" s="5">
        <v>105</v>
      </c>
      <c r="G212" s="5">
        <v>105</v>
      </c>
      <c r="H212" s="5">
        <v>105</v>
      </c>
      <c r="I212" s="5"/>
      <c r="J212" s="36"/>
      <c r="K212" s="7">
        <f>G212*J212</f>
        <v>0</v>
      </c>
      <c r="L212" s="41"/>
      <c r="M212" s="38"/>
      <c r="N212" s="38"/>
      <c r="O212" s="42"/>
      <c r="P212" s="43"/>
      <c r="Q212" s="38"/>
      <c r="R212" s="38"/>
      <c r="S212" s="38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</row>
    <row r="213" spans="2:250" s="35" customFormat="1" ht="67.5" customHeight="1">
      <c r="B213" s="34" t="s">
        <v>17</v>
      </c>
      <c r="C213" s="3" t="s">
        <v>62</v>
      </c>
      <c r="D213" s="34" t="s">
        <v>16</v>
      </c>
      <c r="E213" s="18" t="s">
        <v>19</v>
      </c>
      <c r="F213" s="5">
        <v>105</v>
      </c>
      <c r="G213" s="5">
        <v>105</v>
      </c>
      <c r="H213" s="5">
        <v>105</v>
      </c>
      <c r="I213" s="5"/>
      <c r="J213" s="36"/>
      <c r="K213" s="7">
        <f>G213*J213</f>
        <v>0</v>
      </c>
      <c r="L213" s="41"/>
      <c r="M213" s="38"/>
      <c r="N213" s="38"/>
      <c r="O213" s="42"/>
      <c r="P213" s="43"/>
      <c r="Q213" s="38"/>
      <c r="R213" s="38"/>
      <c r="S213" s="38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</row>
    <row r="214" spans="1:250" s="94" customFormat="1" ht="37.5" customHeight="1">
      <c r="A214" s="92" t="s">
        <v>8</v>
      </c>
      <c r="B214" s="91"/>
      <c r="C214" s="89"/>
      <c r="D214" s="89"/>
      <c r="E214" s="93"/>
      <c r="F214" s="90"/>
      <c r="G214" s="90"/>
      <c r="H214" s="90"/>
      <c r="I214" s="90"/>
      <c r="J214" s="93">
        <f>SUM(J12:J213)</f>
        <v>0</v>
      </c>
      <c r="K214" s="93">
        <f>SUM(K12:K213)</f>
        <v>0</v>
      </c>
      <c r="L214" s="97"/>
      <c r="M214" s="95"/>
      <c r="N214" s="95"/>
      <c r="O214" s="95"/>
      <c r="P214" s="96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  <c r="FR214" s="95"/>
      <c r="FS214" s="95"/>
      <c r="FT214" s="95"/>
      <c r="FU214" s="95"/>
      <c r="FV214" s="95"/>
      <c r="FW214" s="95"/>
      <c r="FX214" s="95"/>
      <c r="FY214" s="95"/>
      <c r="FZ214" s="95"/>
      <c r="GA214" s="95"/>
      <c r="GB214" s="95"/>
      <c r="GC214" s="95"/>
      <c r="GD214" s="95"/>
      <c r="GE214" s="95"/>
      <c r="GF214" s="95"/>
      <c r="GG214" s="95"/>
      <c r="GH214" s="95"/>
      <c r="GI214" s="95"/>
      <c r="GJ214" s="95"/>
      <c r="GK214" s="95"/>
      <c r="GL214" s="95"/>
      <c r="GM214" s="95"/>
      <c r="GN214" s="95"/>
      <c r="GO214" s="95"/>
      <c r="GP214" s="95"/>
      <c r="GQ214" s="95"/>
      <c r="GR214" s="95"/>
      <c r="GS214" s="95"/>
      <c r="GT214" s="95"/>
      <c r="GU214" s="95"/>
      <c r="GV214" s="95"/>
      <c r="GW214" s="95"/>
      <c r="GX214" s="95"/>
      <c r="GY214" s="95"/>
      <c r="GZ214" s="95"/>
      <c r="HA214" s="95"/>
      <c r="HB214" s="95"/>
      <c r="HC214" s="95"/>
      <c r="HD214" s="95"/>
      <c r="HE214" s="95"/>
      <c r="HF214" s="95"/>
      <c r="HG214" s="95"/>
      <c r="HH214" s="95"/>
      <c r="HI214" s="95"/>
      <c r="HJ214" s="95"/>
      <c r="HK214" s="95"/>
      <c r="HL214" s="95"/>
      <c r="HM214" s="95"/>
      <c r="HN214" s="95"/>
      <c r="HO214" s="95"/>
      <c r="HP214" s="95"/>
      <c r="HQ214" s="95"/>
      <c r="HR214" s="95"/>
      <c r="HS214" s="95"/>
      <c r="HT214" s="95"/>
      <c r="HU214" s="95"/>
      <c r="HV214" s="95"/>
      <c r="HW214" s="95"/>
      <c r="HX214" s="95"/>
      <c r="HY214" s="95"/>
      <c r="HZ214" s="95"/>
      <c r="IA214" s="95"/>
      <c r="IB214" s="95"/>
      <c r="IC214" s="95"/>
      <c r="ID214" s="95"/>
      <c r="IE214" s="95"/>
      <c r="IF214" s="95"/>
      <c r="IG214" s="95"/>
      <c r="IH214" s="95"/>
      <c r="II214" s="95"/>
      <c r="IJ214" s="95"/>
      <c r="IK214" s="95"/>
      <c r="IL214" s="95"/>
      <c r="IM214" s="95"/>
      <c r="IN214" s="95"/>
      <c r="IO214" s="95"/>
      <c r="IP214" s="95"/>
    </row>
    <row r="215" spans="1:250" s="60" customFormat="1" ht="15">
      <c r="A215" s="53"/>
      <c r="B215" s="54"/>
      <c r="C215" s="55"/>
      <c r="D215" s="54"/>
      <c r="E215" s="56"/>
      <c r="F215" s="5"/>
      <c r="G215" s="5"/>
      <c r="H215" s="5"/>
      <c r="I215" s="5"/>
      <c r="J215" s="57"/>
      <c r="K215" s="7"/>
      <c r="L215" s="20"/>
      <c r="M215" s="20"/>
      <c r="N215" s="20"/>
      <c r="O215" s="20"/>
      <c r="P215" s="58"/>
      <c r="Q215" s="20"/>
      <c r="R215" s="20"/>
      <c r="S215" s="20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  <c r="HA215" s="59"/>
      <c r="HB215" s="59"/>
      <c r="HC215" s="59"/>
      <c r="HD215" s="59"/>
      <c r="HE215" s="59"/>
      <c r="HF215" s="59"/>
      <c r="HG215" s="59"/>
      <c r="HH215" s="59"/>
      <c r="HI215" s="59"/>
      <c r="HJ215" s="59"/>
      <c r="HK215" s="59"/>
      <c r="HL215" s="59"/>
      <c r="HM215" s="59"/>
      <c r="HN215" s="59"/>
      <c r="HO215" s="59"/>
      <c r="HP215" s="59"/>
      <c r="HQ215" s="59"/>
      <c r="HR215" s="59"/>
      <c r="HS215" s="59"/>
      <c r="HT215" s="59"/>
      <c r="HU215" s="59"/>
      <c r="HV215" s="59"/>
      <c r="HW215" s="59"/>
      <c r="HX215" s="59"/>
      <c r="HY215" s="59"/>
      <c r="HZ215" s="59"/>
      <c r="IA215" s="59"/>
      <c r="IB215" s="59"/>
      <c r="IC215" s="59"/>
      <c r="ID215" s="59"/>
      <c r="IE215" s="59"/>
      <c r="IF215" s="59"/>
      <c r="IG215" s="59"/>
      <c r="IH215" s="59"/>
      <c r="II215" s="59"/>
      <c r="IJ215" s="59"/>
      <c r="IK215" s="59"/>
      <c r="IL215" s="59"/>
      <c r="IM215" s="59"/>
      <c r="IN215" s="59"/>
      <c r="IO215" s="59"/>
      <c r="IP215" s="59"/>
    </row>
    <row r="216" spans="1:250" s="60" customFormat="1" ht="15">
      <c r="A216" s="1"/>
      <c r="B216" s="62"/>
      <c r="C216" s="63"/>
      <c r="D216" s="62"/>
      <c r="E216" s="56"/>
      <c r="F216" s="5"/>
      <c r="G216" s="5"/>
      <c r="H216" s="5"/>
      <c r="I216" s="5"/>
      <c r="J216" s="57"/>
      <c r="K216" s="7"/>
      <c r="L216" s="20"/>
      <c r="M216" s="20"/>
      <c r="N216" s="20"/>
      <c r="O216" s="20"/>
      <c r="P216" s="58"/>
      <c r="Q216" s="20"/>
      <c r="R216" s="20"/>
      <c r="S216" s="20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  <c r="IK216" s="59"/>
      <c r="IL216" s="59"/>
      <c r="IM216" s="59"/>
      <c r="IN216" s="59"/>
      <c r="IO216" s="59"/>
      <c r="IP216" s="59"/>
    </row>
    <row r="217" spans="1:250" s="60" customFormat="1" ht="15">
      <c r="A217" s="1"/>
      <c r="B217" s="62"/>
      <c r="C217" s="63"/>
      <c r="D217" s="62"/>
      <c r="E217" s="56"/>
      <c r="F217" s="5"/>
      <c r="G217" s="5"/>
      <c r="H217" s="5"/>
      <c r="I217" s="5"/>
      <c r="J217" s="57"/>
      <c r="K217" s="7"/>
      <c r="L217" s="20"/>
      <c r="M217" s="20"/>
      <c r="N217" s="20"/>
      <c r="O217" s="20"/>
      <c r="P217" s="58"/>
      <c r="Q217" s="20"/>
      <c r="R217" s="20"/>
      <c r="S217" s="20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  <c r="IO217" s="59"/>
      <c r="IP217" s="59"/>
    </row>
    <row r="218" spans="1:250" s="67" customFormat="1" ht="15">
      <c r="A218" s="1"/>
      <c r="B218" s="62"/>
      <c r="C218" s="63"/>
      <c r="D218" s="62"/>
      <c r="E218" s="26"/>
      <c r="F218" s="5"/>
      <c r="G218" s="5"/>
      <c r="H218" s="5"/>
      <c r="I218" s="5"/>
      <c r="J218" s="64"/>
      <c r="K218" s="7"/>
      <c r="L218" s="51"/>
      <c r="M218" s="51"/>
      <c r="N218" s="51"/>
      <c r="O218" s="51"/>
      <c r="P218" s="65"/>
      <c r="Q218" s="51"/>
      <c r="R218" s="51"/>
      <c r="S218" s="51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  <c r="IH218" s="66"/>
      <c r="II218" s="66"/>
      <c r="IJ218" s="66"/>
      <c r="IK218" s="66"/>
      <c r="IL218" s="66"/>
      <c r="IM218" s="66"/>
      <c r="IN218" s="66"/>
      <c r="IO218" s="66"/>
      <c r="IP218" s="66"/>
    </row>
    <row r="219" spans="1:250" s="60" customFormat="1" ht="15">
      <c r="A219" s="1"/>
      <c r="B219" s="62"/>
      <c r="C219" s="63"/>
      <c r="D219" s="62"/>
      <c r="E219" s="56"/>
      <c r="F219" s="5"/>
      <c r="G219" s="5"/>
      <c r="H219" s="5"/>
      <c r="I219" s="5"/>
      <c r="J219" s="57"/>
      <c r="K219" s="7"/>
      <c r="L219" s="20"/>
      <c r="M219" s="20"/>
      <c r="N219" s="20"/>
      <c r="O219" s="20"/>
      <c r="P219" s="58"/>
      <c r="Q219" s="20"/>
      <c r="R219" s="20"/>
      <c r="S219" s="20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  <c r="GC219" s="59"/>
      <c r="GD219" s="59"/>
      <c r="GE219" s="59"/>
      <c r="GF219" s="59"/>
      <c r="GG219" s="59"/>
      <c r="GH219" s="59"/>
      <c r="GI219" s="59"/>
      <c r="GJ219" s="59"/>
      <c r="GK219" s="59"/>
      <c r="GL219" s="59"/>
      <c r="GM219" s="59"/>
      <c r="GN219" s="59"/>
      <c r="GO219" s="59"/>
      <c r="GP219" s="59"/>
      <c r="GQ219" s="59"/>
      <c r="GR219" s="59"/>
      <c r="GS219" s="59"/>
      <c r="GT219" s="59"/>
      <c r="GU219" s="59"/>
      <c r="GV219" s="59"/>
      <c r="GW219" s="59"/>
      <c r="GX219" s="59"/>
      <c r="GY219" s="59"/>
      <c r="GZ219" s="59"/>
      <c r="HA219" s="59"/>
      <c r="HB219" s="59"/>
      <c r="HC219" s="59"/>
      <c r="HD219" s="59"/>
      <c r="HE219" s="59"/>
      <c r="HF219" s="59"/>
      <c r="HG219" s="59"/>
      <c r="HH219" s="59"/>
      <c r="HI219" s="59"/>
      <c r="HJ219" s="59"/>
      <c r="HK219" s="59"/>
      <c r="HL219" s="59"/>
      <c r="HM219" s="59"/>
      <c r="HN219" s="59"/>
      <c r="HO219" s="59"/>
      <c r="HP219" s="59"/>
      <c r="HQ219" s="59"/>
      <c r="HR219" s="59"/>
      <c r="HS219" s="59"/>
      <c r="HT219" s="59"/>
      <c r="HU219" s="59"/>
      <c r="HV219" s="59"/>
      <c r="HW219" s="59"/>
      <c r="HX219" s="59"/>
      <c r="HY219" s="59"/>
      <c r="HZ219" s="59"/>
      <c r="IA219" s="59"/>
      <c r="IB219" s="59"/>
      <c r="IC219" s="59"/>
      <c r="ID219" s="59"/>
      <c r="IE219" s="59"/>
      <c r="IF219" s="59"/>
      <c r="IG219" s="59"/>
      <c r="IH219" s="59"/>
      <c r="II219" s="59"/>
      <c r="IJ219" s="59"/>
      <c r="IK219" s="59"/>
      <c r="IL219" s="59"/>
      <c r="IM219" s="59"/>
      <c r="IN219" s="59"/>
      <c r="IO219" s="59"/>
      <c r="IP219" s="59"/>
    </row>
    <row r="220" spans="1:250" s="60" customFormat="1" ht="15">
      <c r="A220" s="1"/>
      <c r="B220" s="62"/>
      <c r="C220" s="63"/>
      <c r="D220" s="62"/>
      <c r="E220" s="56"/>
      <c r="F220" s="5"/>
      <c r="G220" s="5"/>
      <c r="H220" s="5"/>
      <c r="I220" s="5"/>
      <c r="J220" s="57"/>
      <c r="K220" s="7"/>
      <c r="L220" s="20"/>
      <c r="M220" s="20"/>
      <c r="N220" s="20"/>
      <c r="O220" s="20"/>
      <c r="P220" s="58"/>
      <c r="Q220" s="20"/>
      <c r="R220" s="20"/>
      <c r="S220" s="20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  <c r="HA220" s="59"/>
      <c r="HB220" s="59"/>
      <c r="HC220" s="59"/>
      <c r="HD220" s="59"/>
      <c r="HE220" s="59"/>
      <c r="HF220" s="59"/>
      <c r="HG220" s="59"/>
      <c r="HH220" s="59"/>
      <c r="HI220" s="59"/>
      <c r="HJ220" s="59"/>
      <c r="HK220" s="59"/>
      <c r="HL220" s="59"/>
      <c r="HM220" s="59"/>
      <c r="HN220" s="59"/>
      <c r="HO220" s="59"/>
      <c r="HP220" s="59"/>
      <c r="HQ220" s="59"/>
      <c r="HR220" s="59"/>
      <c r="HS220" s="59"/>
      <c r="HT220" s="59"/>
      <c r="HU220" s="59"/>
      <c r="HV220" s="59"/>
      <c r="HW220" s="59"/>
      <c r="HX220" s="59"/>
      <c r="HY220" s="59"/>
      <c r="HZ220" s="59"/>
      <c r="IA220" s="59"/>
      <c r="IB220" s="59"/>
      <c r="IC220" s="59"/>
      <c r="ID220" s="59"/>
      <c r="IE220" s="59"/>
      <c r="IF220" s="59"/>
      <c r="IG220" s="59"/>
      <c r="IH220" s="59"/>
      <c r="II220" s="59"/>
      <c r="IJ220" s="59"/>
      <c r="IK220" s="59"/>
      <c r="IL220" s="59"/>
      <c r="IM220" s="59"/>
      <c r="IN220" s="59"/>
      <c r="IO220" s="59"/>
      <c r="IP220" s="59"/>
    </row>
    <row r="221" spans="1:250" s="60" customFormat="1" ht="15">
      <c r="A221" s="1"/>
      <c r="B221" s="62"/>
      <c r="C221" s="63"/>
      <c r="D221" s="62"/>
      <c r="E221" s="56"/>
      <c r="F221" s="5"/>
      <c r="G221" s="5"/>
      <c r="H221" s="5"/>
      <c r="I221" s="5"/>
      <c r="J221" s="57"/>
      <c r="K221" s="7"/>
      <c r="L221" s="20"/>
      <c r="M221" s="20"/>
      <c r="N221" s="20"/>
      <c r="O221" s="20"/>
      <c r="P221" s="58"/>
      <c r="Q221" s="20"/>
      <c r="R221" s="20"/>
      <c r="S221" s="20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  <c r="GC221" s="59"/>
      <c r="GD221" s="59"/>
      <c r="GE221" s="59"/>
      <c r="GF221" s="59"/>
      <c r="GG221" s="59"/>
      <c r="GH221" s="59"/>
      <c r="GI221" s="59"/>
      <c r="GJ221" s="59"/>
      <c r="GK221" s="59"/>
      <c r="GL221" s="59"/>
      <c r="GM221" s="59"/>
      <c r="GN221" s="59"/>
      <c r="GO221" s="59"/>
      <c r="GP221" s="59"/>
      <c r="GQ221" s="59"/>
      <c r="GR221" s="59"/>
      <c r="GS221" s="59"/>
      <c r="GT221" s="59"/>
      <c r="GU221" s="59"/>
      <c r="GV221" s="59"/>
      <c r="GW221" s="59"/>
      <c r="GX221" s="59"/>
      <c r="GY221" s="59"/>
      <c r="GZ221" s="59"/>
      <c r="HA221" s="59"/>
      <c r="HB221" s="59"/>
      <c r="HC221" s="59"/>
      <c r="HD221" s="59"/>
      <c r="HE221" s="59"/>
      <c r="HF221" s="59"/>
      <c r="HG221" s="59"/>
      <c r="HH221" s="59"/>
      <c r="HI221" s="59"/>
      <c r="HJ221" s="59"/>
      <c r="HK221" s="59"/>
      <c r="HL221" s="59"/>
      <c r="HM221" s="59"/>
      <c r="HN221" s="59"/>
      <c r="HO221" s="59"/>
      <c r="HP221" s="59"/>
      <c r="HQ221" s="59"/>
      <c r="HR221" s="59"/>
      <c r="HS221" s="59"/>
      <c r="HT221" s="59"/>
      <c r="HU221" s="59"/>
      <c r="HV221" s="59"/>
      <c r="HW221" s="59"/>
      <c r="HX221" s="59"/>
      <c r="HY221" s="59"/>
      <c r="HZ221" s="59"/>
      <c r="IA221" s="59"/>
      <c r="IB221" s="59"/>
      <c r="IC221" s="59"/>
      <c r="ID221" s="59"/>
      <c r="IE221" s="59"/>
      <c r="IF221" s="59"/>
      <c r="IG221" s="59"/>
      <c r="IH221" s="59"/>
      <c r="II221" s="59"/>
      <c r="IJ221" s="59"/>
      <c r="IK221" s="59"/>
      <c r="IL221" s="59"/>
      <c r="IM221" s="59"/>
      <c r="IN221" s="59"/>
      <c r="IO221" s="59"/>
      <c r="IP221" s="59"/>
    </row>
    <row r="222" spans="1:250" s="60" customFormat="1" ht="15">
      <c r="A222" s="1"/>
      <c r="B222" s="62"/>
      <c r="C222" s="63"/>
      <c r="D222" s="62"/>
      <c r="E222" s="56"/>
      <c r="F222" s="5"/>
      <c r="G222" s="5"/>
      <c r="H222" s="5"/>
      <c r="I222" s="5"/>
      <c r="J222" s="57"/>
      <c r="K222" s="7"/>
      <c r="L222" s="20"/>
      <c r="M222" s="20"/>
      <c r="N222" s="20"/>
      <c r="O222" s="20"/>
      <c r="P222" s="58"/>
      <c r="Q222" s="20"/>
      <c r="R222" s="20"/>
      <c r="S222" s="20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  <c r="GG222" s="59"/>
      <c r="GH222" s="59"/>
      <c r="GI222" s="59"/>
      <c r="GJ222" s="59"/>
      <c r="GK222" s="59"/>
      <c r="GL222" s="59"/>
      <c r="GM222" s="59"/>
      <c r="GN222" s="59"/>
      <c r="GO222" s="59"/>
      <c r="GP222" s="59"/>
      <c r="GQ222" s="59"/>
      <c r="GR222" s="59"/>
      <c r="GS222" s="59"/>
      <c r="GT222" s="59"/>
      <c r="GU222" s="59"/>
      <c r="GV222" s="59"/>
      <c r="GW222" s="59"/>
      <c r="GX222" s="59"/>
      <c r="GY222" s="59"/>
      <c r="GZ222" s="59"/>
      <c r="HA222" s="59"/>
      <c r="HB222" s="59"/>
      <c r="HC222" s="59"/>
      <c r="HD222" s="59"/>
      <c r="HE222" s="59"/>
      <c r="HF222" s="59"/>
      <c r="HG222" s="59"/>
      <c r="HH222" s="59"/>
      <c r="HI222" s="59"/>
      <c r="HJ222" s="59"/>
      <c r="HK222" s="59"/>
      <c r="HL222" s="59"/>
      <c r="HM222" s="59"/>
      <c r="HN222" s="59"/>
      <c r="HO222" s="59"/>
      <c r="HP222" s="59"/>
      <c r="HQ222" s="59"/>
      <c r="HR222" s="59"/>
      <c r="HS222" s="59"/>
      <c r="HT222" s="59"/>
      <c r="HU222" s="59"/>
      <c r="HV222" s="59"/>
      <c r="HW222" s="59"/>
      <c r="HX222" s="59"/>
      <c r="HY222" s="59"/>
      <c r="HZ222" s="59"/>
      <c r="IA222" s="59"/>
      <c r="IB222" s="59"/>
      <c r="IC222" s="59"/>
      <c r="ID222" s="59"/>
      <c r="IE222" s="59"/>
      <c r="IF222" s="59"/>
      <c r="IG222" s="59"/>
      <c r="IH222" s="59"/>
      <c r="II222" s="59"/>
      <c r="IJ222" s="59"/>
      <c r="IK222" s="59"/>
      <c r="IL222" s="59"/>
      <c r="IM222" s="59"/>
      <c r="IN222" s="59"/>
      <c r="IO222" s="59"/>
      <c r="IP222" s="59"/>
    </row>
    <row r="223" spans="5:250" ht="15">
      <c r="E223" s="56"/>
      <c r="J223" s="57"/>
      <c r="L223" s="20"/>
      <c r="M223" s="22"/>
      <c r="N223" s="22"/>
      <c r="O223" s="22"/>
      <c r="Q223" s="22"/>
      <c r="R223" s="22"/>
      <c r="S223" s="22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</row>
  </sheetData>
  <sheetProtection/>
  <mergeCells count="12">
    <mergeCell ref="B82:H82"/>
    <mergeCell ref="B172:H172"/>
    <mergeCell ref="E9:H9"/>
    <mergeCell ref="B90:H90"/>
    <mergeCell ref="B115:H115"/>
    <mergeCell ref="A6:D6"/>
    <mergeCell ref="B205:H205"/>
    <mergeCell ref="B10:H10"/>
    <mergeCell ref="B27:H27"/>
    <mergeCell ref="B42:H42"/>
    <mergeCell ref="B50:H50"/>
    <mergeCell ref="B65:H65"/>
  </mergeCells>
  <hyperlinks>
    <hyperlink ref="A3" r:id="rId1" display="www.LILASTYLE.com"/>
    <hyperlink ref="A4" r:id="rId2" display="detkimagazine@mail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Просто Мария</dc:creator>
  <cp:keywords/>
  <dc:description/>
  <cp:lastModifiedBy>YuriyPC</cp:lastModifiedBy>
  <cp:lastPrinted>2019-10-04T11:27:55Z</cp:lastPrinted>
  <dcterms:created xsi:type="dcterms:W3CDTF">2018-10-05T15:02:40Z</dcterms:created>
  <dcterms:modified xsi:type="dcterms:W3CDTF">2020-01-17T15:55:52Z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